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EPA731O\Desktop\"/>
    </mc:Choice>
  </mc:AlternateContent>
  <bookViews>
    <workbookView xWindow="0" yWindow="0" windowWidth="11520" windowHeight="7650" firstSheet="3" activeTab="4"/>
  </bookViews>
  <sheets>
    <sheet name="Start Up Costs " sheetId="10" r:id="rId1"/>
    <sheet name="Income Statement Year 1 " sheetId="1" r:id="rId2"/>
    <sheet name="Income Statement Year 2 " sheetId="2" r:id="rId3"/>
    <sheet name="Income Statement Year 3" sheetId="11" r:id="rId4"/>
    <sheet name="Cash Flow Year 1 " sheetId="4" r:id="rId5"/>
    <sheet name="Balance Sheet Year 1 " sheetId="7"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2" l="1"/>
  <c r="N22" i="2"/>
  <c r="N21" i="2"/>
  <c r="N20" i="2"/>
  <c r="N16" i="2"/>
  <c r="N10" i="2"/>
  <c r="N4" i="2"/>
  <c r="P4" i="11"/>
  <c r="P16" i="11"/>
  <c r="O13" i="11"/>
  <c r="O20" i="11" s="1"/>
  <c r="N13" i="11"/>
  <c r="N20" i="11" s="1"/>
  <c r="M13" i="11"/>
  <c r="M20" i="11" s="1"/>
  <c r="L13" i="11"/>
  <c r="L20" i="11" s="1"/>
  <c r="K13" i="11"/>
  <c r="K20" i="11" s="1"/>
  <c r="J13" i="11"/>
  <c r="J20" i="11" s="1"/>
  <c r="I13" i="11"/>
  <c r="I20" i="11" s="1"/>
  <c r="H13" i="11"/>
  <c r="H20" i="11" s="1"/>
  <c r="G13" i="11"/>
  <c r="G20" i="11" s="1"/>
  <c r="F13" i="11"/>
  <c r="F20" i="11" s="1"/>
  <c r="E13" i="11"/>
  <c r="E20" i="11" s="1"/>
  <c r="D13" i="11"/>
  <c r="P13" i="11" s="1"/>
  <c r="O10" i="11"/>
  <c r="N10" i="11"/>
  <c r="M10" i="11"/>
  <c r="M21" i="11" s="1"/>
  <c r="L10" i="11"/>
  <c r="K10" i="11"/>
  <c r="J10" i="11"/>
  <c r="I10" i="11"/>
  <c r="I21" i="11" s="1"/>
  <c r="H10" i="11"/>
  <c r="G10" i="11"/>
  <c r="F10" i="11"/>
  <c r="E10" i="11"/>
  <c r="E21" i="11" s="1"/>
  <c r="D10" i="11"/>
  <c r="G21" i="11" l="1"/>
  <c r="H21" i="11"/>
  <c r="L21" i="11"/>
  <c r="D20" i="11"/>
  <c r="P20" i="11" s="1"/>
  <c r="P10" i="11"/>
  <c r="K21" i="11"/>
  <c r="O21" i="11"/>
  <c r="I22" i="11"/>
  <c r="I23" i="11" s="1"/>
  <c r="F21" i="11"/>
  <c r="J21" i="11"/>
  <c r="N21" i="11"/>
  <c r="K22" i="11"/>
  <c r="K23" i="11" s="1"/>
  <c r="M22" i="11"/>
  <c r="M23" i="11" s="1"/>
  <c r="G22" i="11"/>
  <c r="G23" i="11" s="1"/>
  <c r="O22" i="11"/>
  <c r="O23" i="11" s="1"/>
  <c r="E22" i="11"/>
  <c r="E23" i="11" s="1"/>
  <c r="H22" i="11"/>
  <c r="H23" i="11" s="1"/>
  <c r="L22" i="11"/>
  <c r="L23" i="11" s="1"/>
  <c r="L7" i="4"/>
  <c r="B16" i="7"/>
  <c r="B10" i="7"/>
  <c r="AN3" i="4"/>
  <c r="AN4" i="4"/>
  <c r="AN5" i="4"/>
  <c r="AN6"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2" i="4"/>
  <c r="AN43" i="4"/>
  <c r="AN44" i="4"/>
  <c r="I45" i="4"/>
  <c r="J45" i="4"/>
  <c r="K45" i="4"/>
  <c r="L45" i="4"/>
  <c r="AN45" i="4" s="1"/>
  <c r="M45" i="4"/>
  <c r="N45" i="4"/>
  <c r="O45" i="4"/>
  <c r="P45" i="4"/>
  <c r="Q45" i="4"/>
  <c r="R45" i="4"/>
  <c r="S45" i="4"/>
  <c r="T45" i="4"/>
  <c r="U45" i="4"/>
  <c r="V45" i="4"/>
  <c r="W45" i="4"/>
  <c r="X45" i="4"/>
  <c r="Y45" i="4"/>
  <c r="Z45" i="4"/>
  <c r="AA45" i="4"/>
  <c r="H45" i="4"/>
  <c r="N7" i="4"/>
  <c r="F2" i="4"/>
  <c r="E2" i="4"/>
  <c r="E41" i="4"/>
  <c r="F41" i="4"/>
  <c r="G2" i="4" s="1"/>
  <c r="G41" i="4" s="1"/>
  <c r="H2" i="4" s="1"/>
  <c r="H41" i="4" s="1"/>
  <c r="I2" i="4" s="1"/>
  <c r="I41" i="4" s="1"/>
  <c r="J2" i="4" s="1"/>
  <c r="J41" i="4" s="1"/>
  <c r="K2" i="4" s="1"/>
  <c r="K41" i="4" s="1"/>
  <c r="L2" i="4" s="1"/>
  <c r="L41" i="4" s="1"/>
  <c r="M2" i="4" s="1"/>
  <c r="M41" i="4" s="1"/>
  <c r="N2" i="4" s="1"/>
  <c r="D41"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D37"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D31" i="4"/>
  <c r="D39" i="4" s="1"/>
  <c r="M7" i="4"/>
  <c r="O7" i="4"/>
  <c r="P7" i="4"/>
  <c r="Q7" i="4"/>
  <c r="R7" i="4"/>
  <c r="S7" i="4"/>
  <c r="T7" i="4"/>
  <c r="U7" i="4"/>
  <c r="V7" i="4"/>
  <c r="W7" i="4"/>
  <c r="X7" i="4"/>
  <c r="Y7" i="4"/>
  <c r="Z7" i="4"/>
  <c r="AA7" i="4"/>
  <c r="AB7" i="4"/>
  <c r="AC7" i="4"/>
  <c r="AD7" i="4"/>
  <c r="AE7" i="4"/>
  <c r="AF7" i="4"/>
  <c r="AG7" i="4"/>
  <c r="AH7" i="4"/>
  <c r="AI7" i="4"/>
  <c r="AJ7" i="4"/>
  <c r="AK7" i="4"/>
  <c r="AL7" i="4"/>
  <c r="AM7" i="4"/>
  <c r="E7" i="4"/>
  <c r="F7" i="4"/>
  <c r="G7" i="4"/>
  <c r="H7" i="4"/>
  <c r="I7" i="4"/>
  <c r="J7" i="4"/>
  <c r="K7" i="4"/>
  <c r="D7"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D23" i="4"/>
  <c r="C20" i="2"/>
  <c r="D20" i="2"/>
  <c r="E20" i="2"/>
  <c r="F20" i="2"/>
  <c r="G20" i="2"/>
  <c r="H20" i="2"/>
  <c r="I20" i="2"/>
  <c r="J20" i="2"/>
  <c r="K20" i="2"/>
  <c r="L20" i="2"/>
  <c r="M20" i="2"/>
  <c r="B20" i="2"/>
  <c r="C10" i="2"/>
  <c r="D10" i="2"/>
  <c r="D21" i="2" s="1"/>
  <c r="E10" i="2"/>
  <c r="E21" i="2" s="1"/>
  <c r="F10" i="2"/>
  <c r="F21" i="2" s="1"/>
  <c r="G10" i="2"/>
  <c r="G21" i="2" s="1"/>
  <c r="H10" i="2"/>
  <c r="H21" i="2" s="1"/>
  <c r="I10" i="2"/>
  <c r="I21" i="2" s="1"/>
  <c r="J10" i="2"/>
  <c r="J21" i="2" s="1"/>
  <c r="K10" i="2"/>
  <c r="K21" i="2" s="1"/>
  <c r="L10" i="2"/>
  <c r="L21" i="2" s="1"/>
  <c r="M10" i="2"/>
  <c r="M21" i="2" s="1"/>
  <c r="B10" i="2"/>
  <c r="B21" i="2" s="1"/>
  <c r="N23" i="1"/>
  <c r="C23" i="1"/>
  <c r="D23" i="1"/>
  <c r="E23" i="1"/>
  <c r="F23" i="1"/>
  <c r="G23" i="1"/>
  <c r="H23" i="1"/>
  <c r="I23" i="1"/>
  <c r="J23" i="1"/>
  <c r="K23" i="1"/>
  <c r="L23" i="1"/>
  <c r="M23" i="1"/>
  <c r="B23" i="1"/>
  <c r="C22" i="1"/>
  <c r="D22" i="1"/>
  <c r="E22" i="1"/>
  <c r="F22" i="1"/>
  <c r="G22" i="1"/>
  <c r="H22" i="1"/>
  <c r="I22" i="1"/>
  <c r="J22" i="1"/>
  <c r="K22" i="1"/>
  <c r="L22" i="1"/>
  <c r="M22" i="1"/>
  <c r="B22" i="1"/>
  <c r="C21" i="1"/>
  <c r="D21" i="1"/>
  <c r="E21" i="1"/>
  <c r="F21" i="1"/>
  <c r="G21" i="1"/>
  <c r="H21" i="1"/>
  <c r="I21" i="1"/>
  <c r="J21" i="1"/>
  <c r="K21" i="1"/>
  <c r="L21" i="1"/>
  <c r="M21" i="1"/>
  <c r="N21" i="1"/>
  <c r="B21" i="1"/>
  <c r="N16" i="1"/>
  <c r="C20" i="1"/>
  <c r="D20" i="1"/>
  <c r="E20" i="1"/>
  <c r="F20" i="1"/>
  <c r="G20" i="1"/>
  <c r="H20" i="1"/>
  <c r="I20" i="1"/>
  <c r="J20" i="1"/>
  <c r="K20" i="1"/>
  <c r="L20" i="1"/>
  <c r="M20" i="1"/>
  <c r="B20" i="1"/>
  <c r="E22" i="2" l="1"/>
  <c r="E23" i="2"/>
  <c r="L22" i="2"/>
  <c r="L23" i="2"/>
  <c r="H22" i="2"/>
  <c r="H23" i="2"/>
  <c r="D22" i="2"/>
  <c r="D23" i="2"/>
  <c r="M22" i="2"/>
  <c r="M23" i="2"/>
  <c r="G22" i="2"/>
  <c r="G23" i="2" s="1"/>
  <c r="I22" i="2"/>
  <c r="I23" i="2"/>
  <c r="K22" i="2"/>
  <c r="K23" i="2" s="1"/>
  <c r="B22" i="2"/>
  <c r="B23" i="2"/>
  <c r="J22" i="2"/>
  <c r="J23" i="2"/>
  <c r="F22" i="2"/>
  <c r="F23" i="2"/>
  <c r="D21" i="11"/>
  <c r="J22" i="11"/>
  <c r="J23" i="11" s="1"/>
  <c r="F22" i="11"/>
  <c r="F23" i="11" s="1"/>
  <c r="N22" i="11"/>
  <c r="N23" i="11" s="1"/>
  <c r="N41" i="4"/>
  <c r="O2" i="4" s="1"/>
  <c r="O41" i="4" s="1"/>
  <c r="P2" i="4" s="1"/>
  <c r="P41" i="4" s="1"/>
  <c r="Q2" i="4" s="1"/>
  <c r="Q41" i="4" s="1"/>
  <c r="R2" i="4" s="1"/>
  <c r="R41" i="4" s="1"/>
  <c r="S2" i="4" s="1"/>
  <c r="S41" i="4" s="1"/>
  <c r="T2" i="4" s="1"/>
  <c r="T41" i="4" s="1"/>
  <c r="U2" i="4" s="1"/>
  <c r="U41" i="4" s="1"/>
  <c r="V2" i="4" s="1"/>
  <c r="V41" i="4" s="1"/>
  <c r="W2" i="4" s="1"/>
  <c r="W41" i="4" s="1"/>
  <c r="X2" i="4" s="1"/>
  <c r="X41" i="4" s="1"/>
  <c r="Y2" i="4" s="1"/>
  <c r="Y41" i="4" s="1"/>
  <c r="Z2" i="4" s="1"/>
  <c r="Z41" i="4" s="1"/>
  <c r="AA2" i="4" s="1"/>
  <c r="AA41" i="4" s="1"/>
  <c r="AB2" i="4" s="1"/>
  <c r="AB41" i="4" s="1"/>
  <c r="AC2" i="4" s="1"/>
  <c r="AC41" i="4" s="1"/>
  <c r="AD2" i="4" s="1"/>
  <c r="AD41" i="4" s="1"/>
  <c r="AE2" i="4" s="1"/>
  <c r="AE41" i="4" s="1"/>
  <c r="AF2" i="4" s="1"/>
  <c r="AF41" i="4" s="1"/>
  <c r="AG2" i="4" s="1"/>
  <c r="AG41" i="4" s="1"/>
  <c r="AH2" i="4" s="1"/>
  <c r="AH41" i="4" s="1"/>
  <c r="AI2" i="4" s="1"/>
  <c r="AI41" i="4" s="1"/>
  <c r="AJ2" i="4" s="1"/>
  <c r="AJ41" i="4" s="1"/>
  <c r="AK2" i="4" s="1"/>
  <c r="AK41" i="4" s="1"/>
  <c r="AL2" i="4" s="1"/>
  <c r="AL41" i="4" s="1"/>
  <c r="AM2" i="4" s="1"/>
  <c r="AM41" i="4" s="1"/>
  <c r="C21" i="2"/>
  <c r="P21" i="11" l="1"/>
  <c r="D22" i="11"/>
  <c r="P22" i="11" s="1"/>
  <c r="D23" i="11"/>
  <c r="P23" i="11" s="1"/>
  <c r="AN41" i="4"/>
  <c r="AN2" i="4"/>
  <c r="C22" i="2"/>
  <c r="C23" i="2" l="1"/>
  <c r="N10" i="1" l="1"/>
  <c r="N20" i="1"/>
  <c r="N22" i="1"/>
  <c r="C10" i="1"/>
  <c r="D10" i="1"/>
  <c r="E10" i="1"/>
  <c r="F10" i="1"/>
  <c r="G10" i="1"/>
  <c r="H10" i="1"/>
  <c r="I10" i="1"/>
  <c r="J10" i="1"/>
  <c r="K10" i="1"/>
  <c r="L10" i="1"/>
  <c r="M10" i="1"/>
  <c r="B10" i="1"/>
  <c r="N4" i="1" l="1"/>
  <c r="B24" i="10"/>
</calcChain>
</file>

<file path=xl/sharedStrings.xml><?xml version="1.0" encoding="utf-8"?>
<sst xmlns="http://schemas.openxmlformats.org/spreadsheetml/2006/main" count="162" uniqueCount="120">
  <si>
    <t xml:space="preserve">Income Statement Year 1 </t>
  </si>
  <si>
    <t xml:space="preserve">Balance Sheet Year 1 </t>
  </si>
  <si>
    <t xml:space="preserve">Revenue </t>
  </si>
  <si>
    <t xml:space="preserve">Expenses </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</si>
  <si>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</si>
  <si>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</si>
  <si>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</si>
  <si>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</si>
  <si>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</si>
  <si>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</si>
  <si>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</si>
  <si>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</si>
  <si>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</si>
  <si>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Equipment </t>
  </si>
  <si>
    <t xml:space="preserve">Inventory </t>
  </si>
  <si>
    <t>Marketing</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</si>
  <si>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</si>
  <si>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</si>
  <si>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</si>
  <si>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</si>
  <si>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Item 3</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</si>
  <si>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</si>
  <si>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</si>
  <si>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</si>
  <si>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</si>
  <si>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</si>
  <si>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Sales Category 1</t>
  </si>
  <si>
    <t>Wages</t>
  </si>
  <si>
    <t>Legal Fees</t>
  </si>
  <si>
    <t xml:space="preserve">Advertising </t>
  </si>
  <si>
    <t>Supplies</t>
  </si>
  <si>
    <t xml:space="preserve">Interest Expense </t>
  </si>
  <si>
    <t xml:space="preserve">Gross Revenue </t>
  </si>
  <si>
    <t xml:space="preserve">Total Expenses </t>
  </si>
  <si>
    <t xml:space="preserve">Net Profit Before Tax </t>
  </si>
  <si>
    <t xml:space="preserve">Estimated Income Tax % </t>
  </si>
  <si>
    <t>Net Profit After Tax</t>
  </si>
  <si>
    <t xml:space="preserve">Total Funding Sources </t>
  </si>
  <si>
    <t>CAR</t>
  </si>
  <si>
    <t>MOBILE PHONE</t>
  </si>
  <si>
    <t>MISLLENEOUS</t>
  </si>
  <si>
    <t>Maintanance</t>
  </si>
  <si>
    <t>wage</t>
  </si>
  <si>
    <t>Insurance</t>
  </si>
  <si>
    <t>`</t>
  </si>
  <si>
    <t>January</t>
  </si>
  <si>
    <t>Febuary</t>
  </si>
  <si>
    <t>March</t>
  </si>
  <si>
    <t>April</t>
  </si>
  <si>
    <t>May</t>
  </si>
  <si>
    <t>June</t>
  </si>
  <si>
    <t>July</t>
  </si>
  <si>
    <t>August</t>
  </si>
  <si>
    <t>September</t>
  </si>
  <si>
    <t>october</t>
  </si>
  <si>
    <t>November</t>
  </si>
  <si>
    <t>December</t>
  </si>
  <si>
    <t>Cost of Goods Sold</t>
  </si>
  <si>
    <t>Rent</t>
  </si>
  <si>
    <t>Utilities</t>
  </si>
  <si>
    <t>Total</t>
  </si>
  <si>
    <t xml:space="preserve">Period (Month): </t>
  </si>
  <si>
    <t>Cash at the Beginning of the period</t>
  </si>
  <si>
    <t>Income Sources (CASH IN)</t>
  </si>
  <si>
    <t>Revenue Steam # 1</t>
  </si>
  <si>
    <t>Total Income:</t>
  </si>
  <si>
    <t>Expenses (CASH OUT)</t>
  </si>
  <si>
    <t>Payroll</t>
  </si>
  <si>
    <t>Payroll taxes</t>
  </si>
  <si>
    <t>Meals</t>
  </si>
  <si>
    <t xml:space="preserve">Office expenses </t>
  </si>
  <si>
    <t>Expense #1</t>
  </si>
  <si>
    <t>Expense #2</t>
  </si>
  <si>
    <t>Expense #3</t>
  </si>
  <si>
    <t>Expense #4</t>
  </si>
  <si>
    <t>Expense #5</t>
  </si>
  <si>
    <t>Expense #6</t>
  </si>
  <si>
    <t>Total Operating Expenses:</t>
  </si>
  <si>
    <t>Other Changes in Cash (CASH OUT)</t>
  </si>
  <si>
    <t>Credit Card Payment</t>
  </si>
  <si>
    <t>Owners draw</t>
  </si>
  <si>
    <t>Loan Repayment</t>
  </si>
  <si>
    <t>Tax savings</t>
  </si>
  <si>
    <t>Other Savings</t>
  </si>
  <si>
    <t>Other #1</t>
  </si>
  <si>
    <t>Other changes in cash out:</t>
  </si>
  <si>
    <t xml:space="preserve"> -   </t>
  </si>
  <si>
    <t>Other Changes in Cash (CASH IN)</t>
  </si>
  <si>
    <t>Cash Received from Loan</t>
  </si>
  <si>
    <t>Cash received from investment</t>
  </si>
  <si>
    <t>Other #2</t>
  </si>
  <si>
    <t>Other changes in cash in:</t>
  </si>
  <si>
    <t>Total Changes in cash</t>
  </si>
  <si>
    <t>Cash at the end of the period:</t>
  </si>
  <si>
    <t>Don't Let cash go below:</t>
  </si>
  <si>
    <t>Approximate Net Income</t>
  </si>
  <si>
    <t>Amount</t>
  </si>
  <si>
    <t>Year 1</t>
  </si>
  <si>
    <t>Current Assets</t>
  </si>
  <si>
    <t>cash</t>
  </si>
  <si>
    <t>inventory</t>
  </si>
  <si>
    <t>fixed Assets</t>
  </si>
  <si>
    <t>Equipments</t>
  </si>
  <si>
    <t>Total Assets</t>
  </si>
  <si>
    <t>Currents Liabilities</t>
  </si>
  <si>
    <t xml:space="preserve">account payable </t>
  </si>
  <si>
    <t xml:space="preserve">income tax </t>
  </si>
  <si>
    <t>net profit(equity)</t>
  </si>
  <si>
    <t>Total Liabitlities</t>
  </si>
  <si>
    <t>wages</t>
  </si>
  <si>
    <t>legal fees</t>
  </si>
  <si>
    <t>Adverstising</t>
  </si>
  <si>
    <t>supplies</t>
  </si>
  <si>
    <t>Interest expense</t>
  </si>
  <si>
    <t>total expense</t>
  </si>
  <si>
    <t>Net profit before tax</t>
  </si>
  <si>
    <t>Income Statement Year 3</t>
  </si>
  <si>
    <t>Income Statement Year 2</t>
  </si>
  <si>
    <t>TOTAL</t>
  </si>
  <si>
    <t>owner drawing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</si>
</sst>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4" formatCode="_(&quot;$&quot;* #,##0.00_);_(&quot;$&quot;* \(#,##0.00\);_(&quot;$&quot;* &quot;-&quot;??_);_(@_)"/>
  </numFmts>
  <fonts count="6" x14ac:knownFonts="1">
    <font>
      <sz val="12"/>
      <color theme="1"/>
      <name val="Calibri"/>
      <family val="2"/>
      <scheme val="minor"/>
    </font>
    <font>
      <b/>
      <sz val="12"/>
      <color theme="1"/>
      <name val="Calibri"/>
      <family val="2"/>
      <scheme val="minor"/>
    </font>
    <font>
      <sz val="8"/>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50">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Fill="1" applyAlignment="1">
      <alignment wrapText="1"/>
    </xf>
    <xf numFmtId="0" fontId="0" fillId="2" borderId="0" xfId="0" applyFill="1" applyAlignment="1">
      <alignment horizontal="center"/>
    </xf>
    <xf numFmtId="6" fontId="0" fillId="0" borderId="0" xfId="0" applyNumberFormat="1"/>
    <xf numFmtId="0" fontId="3" fillId="0" borderId="0" xfId="0" applyFont="1"/>
    <xf numFmtId="44" fontId="0" fillId="0" borderId="0" xfId="1" applyFont="1"/>
    <xf numFmtId="44" fontId="0" fillId="0" borderId="0" xfId="0" applyNumberFormat="1"/>
    <xf numFmtId="16" fontId="0" fillId="0" borderId="0" xfId="0" applyNumberFormat="1"/>
    <xf numFmtId="3" fontId="0" fillId="0" borderId="0" xfId="0" applyNumberFormat="1"/>
    <xf numFmtId="4" fontId="0" fillId="0" borderId="0" xfId="0" applyNumberFormat="1"/>
    <xf numFmtId="6" fontId="0" fillId="0" borderId="0" xfId="1" applyNumberFormat="1" applyFont="1"/>
    <xf numFmtId="0" fontId="0" fillId="0" borderId="0" xfId="0" applyNumberFormat="1"/>
    <xf numFmtId="44" fontId="1" fillId="0" borderId="0" xfId="0" applyNumberFormat="1" applyFont="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44" fontId="0" fillId="0" borderId="0" xfId="1" applyFont="1" applyAlignment="1"/>
    <xf numFmtId="0" fontId="0" fillId="0" borderId="0" xfId="0" applyAlignment="1">
      <alignment horizontal="left" vertical="center" indent="1"/>
    </xf>
    <xf numFmtId="0" fontId="1" fillId="0" borderId="0" xfId="0" applyFont="1" applyAlignment="1">
      <alignment horizontal="left" vertical="center" indent="1"/>
    </xf>
    <xf numFmtId="0" fontId="0" fillId="0" borderId="0" xfId="0" applyFont="1" applyAlignment="1">
      <alignment horizontal="left" vertical="center" indent="1"/>
    </xf>
    <xf numFmtId="44" fontId="1" fillId="0" borderId="0" xfId="1" applyFont="1" applyAlignment="1"/>
    <xf numFmtId="16" fontId="3" fillId="0" borderId="0" xfId="0" applyNumberFormat="1" applyFont="1"/>
    <xf numFmtId="0" fontId="5" fillId="0" borderId="0" xfId="0" applyFont="1"/>
    <xf numFmtId="44" fontId="3" fillId="0" borderId="0" xfId="1" applyFont="1"/>
    <xf numFmtId="44" fontId="3" fillId="0" borderId="0" xfId="0" applyNumberFormat="1" applyFont="1"/>
    <xf numFmtId="6" fontId="3" fillId="0" borderId="0" xfId="0" applyNumberFormat="1" applyFont="1"/>
    <xf numFmtId="0" fontId="3" fillId="0" borderId="0" xfId="0" applyFont="1" applyAlignment="1">
      <alignment horizontal="center"/>
    </xf>
    <xf numFmtId="0" fontId="3" fillId="2" borderId="0" xfId="0" applyFont="1" applyFill="1" applyAlignment="1">
      <alignment horizontal="center"/>
    </xf>
    <xf numFmtId="0" fontId="3" fillId="2" borderId="0" xfId="0" applyFont="1" applyFill="1" applyAlignment="1">
      <alignment horizontal="center"/>
    </xf>
    <xf numFmtId="6" fontId="5" fillId="0" borderId="0" xfId="0" applyNumberFormat="1" applyFont="1"/>
    <xf numFmtId="44" fontId="5" fillId="0" borderId="0" xfId="0" applyNumberFormat="1" applyFont="1"/>
    <xf numFmtId="44" fontId="5" fillId="0" borderId="0" xfId="1" applyFont="1"/>
    <xf numFmtId="44" fontId="1" fillId="0" borderId="0" xfId="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17" zoomScale="90" zoomScaleNormal="170" workbookViewId="0">
      <selection activeCell="B32" sqref="B32"/>
    </sheetView>
  </sheetViews>
  <sheetFormatPr defaultColWidth="11" defaultRowHeight="15.75" x14ac:dyDescent="0.25"/>
  <cols>
    <col min="1" max="1" width="29.375" customWidth="1"/>
  </cols>
  <sheetData>
    <row r="1" spans="1:10" x14ac:dyDescent="0.25">
      <c r="A1" s="31" t="s">
        <v>5</v>
      </c>
      <c r="B1" s="31"/>
      <c r="C1" s="31"/>
    </row>
    <row r="2" spans="1:10" x14ac:dyDescent="0.25">
      <c r="A2" s="31" t="s">
        <v>18</v>
      </c>
      <c r="B2" s="31"/>
      <c r="C2" s="31"/>
    </row>
    <row r="3" spans="1:10" x14ac:dyDescent="0.25">
      <c r="A3" s="2" t="s">
        <v>7</v>
      </c>
      <c r="B3" s="2" t="s">
        <v>6</v>
      </c>
      <c r="D3" s="16" t="s">
        <v>19</v>
      </c>
      <c r="E3" s="17"/>
      <c r="F3" s="17"/>
      <c r="G3" s="17"/>
      <c r="H3" s="18"/>
    </row>
    <row r="4" spans="1:10" ht="15.95" customHeight="1" x14ac:dyDescent="0.25">
      <c r="A4" t="s">
        <v>38</v>
      </c>
      <c r="B4" s="6">
        <v>10000</v>
      </c>
      <c r="D4" s="19"/>
      <c r="E4" s="20"/>
      <c r="F4" s="20"/>
      <c r="G4" s="20"/>
      <c r="H4" s="21"/>
      <c r="I4" s="3"/>
      <c r="J4" s="3"/>
    </row>
    <row r="5" spans="1:10" x14ac:dyDescent="0.25">
      <c r="A5" t="s">
        <v>39</v>
      </c>
      <c r="B5" s="6">
        <v>800</v>
      </c>
      <c r="D5" s="22"/>
      <c r="E5" s="23"/>
      <c r="F5" s="23"/>
      <c r="G5" s="23"/>
      <c r="H5" s="24"/>
      <c r="I5" s="3"/>
      <c r="J5" s="3"/>
    </row>
    <row r="6" spans="1:10" x14ac:dyDescent="0.25">
      <c r="A6" t="s">
        <v>20</v>
      </c>
      <c r="I6" s="3"/>
      <c r="J6" s="3"/>
    </row>
    <row r="7" spans="1:10" x14ac:dyDescent="0.25">
      <c r="G7" s="3"/>
      <c r="H7" s="3"/>
      <c r="I7" s="3"/>
      <c r="J7" s="3"/>
    </row>
    <row r="8" spans="1:10" x14ac:dyDescent="0.25">
      <c r="G8" s="3"/>
      <c r="H8" s="3"/>
      <c r="I8" s="3"/>
      <c r="J8" s="3"/>
    </row>
    <row r="9" spans="1:10" x14ac:dyDescent="0.25">
      <c r="G9" s="3"/>
      <c r="H9" s="3"/>
      <c r="I9" s="3"/>
      <c r="J9" s="3"/>
    </row>
    <row r="10" spans="1:10" ht="15.95" customHeight="1" x14ac:dyDescent="0.25">
      <c r="A10" s="1" t="s">
        <v>21</v>
      </c>
      <c r="D10" s="16" t="s">
        <v>22</v>
      </c>
      <c r="E10" s="17"/>
      <c r="F10" s="17"/>
      <c r="G10" s="17"/>
      <c r="H10" s="18"/>
      <c r="I10" s="3"/>
      <c r="J10" s="3"/>
    </row>
    <row r="11" spans="1:10" x14ac:dyDescent="0.25">
      <c r="A11" t="s">
        <v>8</v>
      </c>
      <c r="D11" s="19"/>
      <c r="E11" s="20"/>
      <c r="F11" s="20"/>
      <c r="G11" s="20"/>
      <c r="H11" s="21"/>
      <c r="I11" s="3"/>
      <c r="J11" s="3"/>
    </row>
    <row r="12" spans="1:10" x14ac:dyDescent="0.25">
      <c r="A12" t="s">
        <v>9</v>
      </c>
      <c r="D12" s="19"/>
      <c r="E12" s="20"/>
      <c r="F12" s="20"/>
      <c r="G12" s="20"/>
      <c r="H12" s="21"/>
      <c r="I12" s="3"/>
      <c r="J12" s="3"/>
    </row>
    <row r="13" spans="1:10" x14ac:dyDescent="0.25">
      <c r="A13" t="s">
        <v>10</v>
      </c>
      <c r="D13" s="19"/>
      <c r="E13" s="20"/>
      <c r="F13" s="20"/>
      <c r="G13" s="20"/>
      <c r="H13" s="21"/>
    </row>
    <row r="14" spans="1:10" x14ac:dyDescent="0.25">
      <c r="A14" t="s">
        <v>11</v>
      </c>
      <c r="D14" s="22"/>
      <c r="E14" s="23"/>
      <c r="F14" s="23"/>
      <c r="G14" s="23"/>
      <c r="H14" s="24"/>
    </row>
    <row r="15" spans="1:10" x14ac:dyDescent="0.25">
      <c r="A15" t="s">
        <v>12</v>
      </c>
    </row>
    <row r="16" spans="1:10" x14ac:dyDescent="0.25">
      <c r="A16" s="1" t="s">
        <v>37</v>
      </c>
    </row>
    <row r="18" spans="1:8" ht="15.95" customHeight="1" x14ac:dyDescent="0.25">
      <c r="A18" s="1" t="s">
        <v>23</v>
      </c>
      <c r="D18" s="25" t="s">
        <v>24</v>
      </c>
      <c r="E18" s="26"/>
      <c r="F18" s="26"/>
      <c r="G18" s="26"/>
      <c r="H18" s="27"/>
    </row>
    <row r="19" spans="1:8" x14ac:dyDescent="0.25">
      <c r="A19" t="s">
        <v>13</v>
      </c>
      <c r="B19" s="6">
        <v>700</v>
      </c>
      <c r="D19" s="28"/>
      <c r="E19" s="29"/>
      <c r="F19" s="29"/>
      <c r="G19" s="29"/>
      <c r="H19" s="30"/>
    </row>
    <row r="20" spans="1:8" x14ac:dyDescent="0.25">
      <c r="A20" t="s">
        <v>14</v>
      </c>
      <c r="B20" s="6">
        <v>2000</v>
      </c>
      <c r="D20" s="4"/>
      <c r="E20" s="4"/>
      <c r="F20" s="4"/>
      <c r="G20" s="4"/>
      <c r="H20" s="4"/>
    </row>
    <row r="21" spans="1:8" x14ac:dyDescent="0.25">
      <c r="A21" t="s">
        <v>15</v>
      </c>
      <c r="B21" s="6">
        <v>500</v>
      </c>
      <c r="D21" s="4"/>
      <c r="E21" s="4"/>
      <c r="F21" s="4"/>
      <c r="G21" s="4"/>
      <c r="H21" s="4"/>
    </row>
    <row r="22" spans="1:8" x14ac:dyDescent="0.25">
      <c r="A22" t="s">
        <v>16</v>
      </c>
      <c r="B22" s="6">
        <v>100</v>
      </c>
      <c r="D22" s="4"/>
      <c r="E22" s="4"/>
      <c r="F22" s="4"/>
      <c r="G22" s="4"/>
      <c r="H22" s="4"/>
    </row>
    <row r="23" spans="1:8" x14ac:dyDescent="0.25">
      <c r="A23" t="s">
        <v>17</v>
      </c>
    </row>
    <row r="24" spans="1:8" x14ac:dyDescent="0.25">
      <c r="A24" s="1" t="s">
        <v>25</v>
      </c>
      <c r="B24">
        <f>SUM(B19:B22)</f>
        <v>3300</v>
      </c>
    </row>
    <row r="29" spans="1:8" ht="18.75" x14ac:dyDescent="0.3">
      <c r="A29" s="7" t="s">
        <v>40</v>
      </c>
    </row>
    <row r="30" spans="1:8" x14ac:dyDescent="0.25">
      <c r="A30" t="s">
        <v>41</v>
      </c>
      <c r="B30" s="6">
        <v>200</v>
      </c>
    </row>
    <row r="31" spans="1:8" x14ac:dyDescent="0.25">
      <c r="A31" t="s">
        <v>42</v>
      </c>
      <c r="B31" s="6">
        <v>500</v>
      </c>
    </row>
    <row r="32" spans="1:8" x14ac:dyDescent="0.25">
      <c r="A32" t="s">
        <v>43</v>
      </c>
      <c r="B32" s="6">
        <v>200</v>
      </c>
    </row>
  </sheetData>
  <mergeCells count="5">
    <mergeCell ref="D10:H14"/>
    <mergeCell ref="D3:H5"/>
    <mergeCell ref="D18:H19"/>
    <mergeCell ref="A1:C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E2" workbookViewId="0">
      <selection activeCell="Q11" sqref="Q11"/>
    </sheetView>
  </sheetViews>
  <sheetFormatPr defaultColWidth="11" defaultRowHeight="15.75" x14ac:dyDescent="0.25"/>
  <cols>
    <col min="1" max="1" width="26.375" bestFit="1" customWidth="1"/>
    <col min="14" max="14" width="12" style="8" bestFit="1" customWidth="1"/>
  </cols>
  <sheetData>
    <row r="1" spans="1:14" x14ac:dyDescent="0.25">
      <c r="A1" t="s">
        <v>0</v>
      </c>
    </row>
    <row r="2" spans="1:14" x14ac:dyDescent="0.25">
      <c r="B2" t="s">
        <v>45</v>
      </c>
      <c r="C2" t="s">
        <v>46</v>
      </c>
      <c r="D2" t="s">
        <v>47</v>
      </c>
      <c r="E2" t="s">
        <v>48</v>
      </c>
      <c r="F2" t="s">
        <v>49</v>
      </c>
      <c r="G2" t="s">
        <v>50</v>
      </c>
      <c r="H2" t="s">
        <v>51</v>
      </c>
      <c r="I2" t="s">
        <v>52</v>
      </c>
      <c r="J2" t="s">
        <v>53</v>
      </c>
      <c r="K2" t="s">
        <v>54</v>
      </c>
      <c r="L2" t="s">
        <v>55</v>
      </c>
      <c r="M2" t="s">
        <v>56</v>
      </c>
      <c r="N2" s="49" t="s">
        <v>4</v>
      </c>
    </row>
    <row r="3" spans="1:14" x14ac:dyDescent="0.25">
      <c r="A3" s="1" t="s">
        <v>2</v>
      </c>
      <c r="N3" s="49"/>
    </row>
    <row r="4" spans="1:14" x14ac:dyDescent="0.25">
      <c r="A4" t="s">
        <v>26</v>
      </c>
      <c r="B4" s="6">
        <v>1000</v>
      </c>
      <c r="C4" s="6">
        <v>1500</v>
      </c>
      <c r="D4" s="6">
        <v>1700</v>
      </c>
      <c r="E4" s="6">
        <v>1500</v>
      </c>
      <c r="F4" s="6">
        <v>1500</v>
      </c>
      <c r="G4" s="6">
        <v>1400</v>
      </c>
      <c r="H4" s="6">
        <v>2000</v>
      </c>
      <c r="I4" s="6">
        <v>2400</v>
      </c>
      <c r="J4" s="6">
        <v>1400</v>
      </c>
      <c r="K4" s="6">
        <v>2000</v>
      </c>
      <c r="L4" s="6">
        <v>1500</v>
      </c>
      <c r="M4" s="6">
        <v>2200</v>
      </c>
      <c r="N4" s="49">
        <f>SUM(B4:M4)</f>
        <v>20100</v>
      </c>
    </row>
    <row r="5" spans="1:14" x14ac:dyDescent="0.25">
      <c r="N5" s="49"/>
    </row>
    <row r="6" spans="1:14" x14ac:dyDescent="0.25">
      <c r="N6" s="49"/>
    </row>
    <row r="7" spans="1:14" x14ac:dyDescent="0.25">
      <c r="N7" s="49"/>
    </row>
    <row r="8" spans="1:14" x14ac:dyDescent="0.25">
      <c r="N8" s="49"/>
    </row>
    <row r="9" spans="1:14" x14ac:dyDescent="0.25">
      <c r="N9" s="49"/>
    </row>
    <row r="10" spans="1:14" x14ac:dyDescent="0.25">
      <c r="A10" s="1" t="s">
        <v>32</v>
      </c>
      <c r="B10" s="8">
        <f>B4</f>
        <v>1000</v>
      </c>
      <c r="C10" s="8">
        <f t="shared" ref="C10:M10" si="0">C4</f>
        <v>1500</v>
      </c>
      <c r="D10" s="8">
        <f t="shared" si="0"/>
        <v>1700</v>
      </c>
      <c r="E10" s="8">
        <f t="shared" si="0"/>
        <v>1500</v>
      </c>
      <c r="F10" s="8">
        <f t="shared" si="0"/>
        <v>1500</v>
      </c>
      <c r="G10" s="8">
        <f t="shared" si="0"/>
        <v>1400</v>
      </c>
      <c r="H10" s="8">
        <f t="shared" si="0"/>
        <v>2000</v>
      </c>
      <c r="I10" s="8">
        <f t="shared" si="0"/>
        <v>2400</v>
      </c>
      <c r="J10" s="8">
        <f t="shared" si="0"/>
        <v>1400</v>
      </c>
      <c r="K10" s="8">
        <f t="shared" si="0"/>
        <v>2000</v>
      </c>
      <c r="L10" s="8">
        <f t="shared" si="0"/>
        <v>1500</v>
      </c>
      <c r="M10" s="8">
        <f t="shared" si="0"/>
        <v>2200</v>
      </c>
      <c r="N10" s="49">
        <f t="shared" ref="N10:N23" si="1">SUM(B10:M10)</f>
        <v>20100</v>
      </c>
    </row>
    <row r="11" spans="1:14" x14ac:dyDescent="0.25">
      <c r="B11" s="8"/>
      <c r="C11" s="8"/>
      <c r="D11" s="8"/>
      <c r="E11" s="8"/>
      <c r="F11" s="8"/>
      <c r="G11" s="8"/>
      <c r="H11" s="8"/>
      <c r="I11" s="8"/>
      <c r="J11" s="8"/>
      <c r="K11" s="8"/>
      <c r="L11" s="8"/>
      <c r="M11" s="8"/>
      <c r="N11" s="49"/>
    </row>
    <row r="12" spans="1:14" x14ac:dyDescent="0.25">
      <c r="A12" s="1" t="s">
        <v>3</v>
      </c>
      <c r="B12" s="8"/>
      <c r="C12" s="8"/>
      <c r="D12" s="8"/>
      <c r="E12" s="8"/>
      <c r="F12" s="8"/>
      <c r="G12" s="8"/>
      <c r="H12" s="8"/>
      <c r="I12" s="8"/>
      <c r="J12" s="8"/>
      <c r="K12" s="8"/>
      <c r="L12" s="8"/>
      <c r="M12" s="8"/>
      <c r="N12" s="49"/>
    </row>
    <row r="13" spans="1:14" x14ac:dyDescent="0.25">
      <c r="A13" t="s">
        <v>27</v>
      </c>
      <c r="B13" s="8">
        <v>0</v>
      </c>
      <c r="C13" s="8">
        <v>0</v>
      </c>
      <c r="D13" s="8">
        <v>0</v>
      </c>
      <c r="E13" s="8">
        <v>0</v>
      </c>
      <c r="F13" s="8">
        <v>0</v>
      </c>
      <c r="G13" s="8">
        <v>0</v>
      </c>
      <c r="H13" s="8">
        <v>0</v>
      </c>
      <c r="I13" s="8">
        <v>0</v>
      </c>
      <c r="J13" s="8">
        <v>0</v>
      </c>
      <c r="K13" s="8">
        <v>0</v>
      </c>
      <c r="L13" s="8">
        <v>0</v>
      </c>
      <c r="M13" s="8">
        <v>0</v>
      </c>
      <c r="N13" s="49"/>
    </row>
    <row r="14" spans="1:14" x14ac:dyDescent="0.25">
      <c r="A14" t="s">
        <v>28</v>
      </c>
      <c r="B14" s="8">
        <v>0</v>
      </c>
      <c r="C14" s="8">
        <v>0</v>
      </c>
      <c r="D14" s="8">
        <v>0</v>
      </c>
      <c r="E14" s="8">
        <v>0</v>
      </c>
      <c r="F14" s="8">
        <v>0</v>
      </c>
      <c r="G14" s="8">
        <v>0</v>
      </c>
      <c r="H14" s="8">
        <v>0</v>
      </c>
      <c r="I14" s="8">
        <v>0</v>
      </c>
      <c r="J14" s="8">
        <v>0</v>
      </c>
      <c r="K14" s="8">
        <v>0</v>
      </c>
      <c r="L14" s="8">
        <v>0</v>
      </c>
      <c r="M14" s="8">
        <v>0</v>
      </c>
      <c r="N14" s="49"/>
    </row>
    <row r="15" spans="1:14" x14ac:dyDescent="0.25">
      <c r="A15" t="s">
        <v>29</v>
      </c>
      <c r="B15" s="8">
        <v>0</v>
      </c>
      <c r="C15" s="8">
        <v>0</v>
      </c>
      <c r="D15" s="8">
        <v>0</v>
      </c>
      <c r="E15" s="8">
        <v>0</v>
      </c>
      <c r="F15" s="8">
        <v>0</v>
      </c>
      <c r="G15" s="8">
        <v>0</v>
      </c>
      <c r="H15" s="8">
        <v>0</v>
      </c>
      <c r="I15" s="8">
        <v>0</v>
      </c>
      <c r="J15" s="8">
        <v>0</v>
      </c>
      <c r="K15" s="8">
        <v>0</v>
      </c>
      <c r="L15" s="8">
        <v>0</v>
      </c>
      <c r="M15" s="8">
        <v>0</v>
      </c>
      <c r="N15" s="49"/>
    </row>
    <row r="16" spans="1:14" x14ac:dyDescent="0.25">
      <c r="A16" t="s">
        <v>30</v>
      </c>
      <c r="B16" s="8">
        <v>300</v>
      </c>
      <c r="C16" s="8">
        <v>300</v>
      </c>
      <c r="D16" s="8">
        <v>350</v>
      </c>
      <c r="E16" s="8">
        <v>350</v>
      </c>
      <c r="F16" s="8">
        <v>425</v>
      </c>
      <c r="G16" s="8">
        <v>425</v>
      </c>
      <c r="H16" s="8">
        <v>500</v>
      </c>
      <c r="I16" s="8">
        <v>500</v>
      </c>
      <c r="J16" s="8">
        <v>500</v>
      </c>
      <c r="K16" s="8">
        <v>500</v>
      </c>
      <c r="L16" s="8">
        <v>500</v>
      </c>
      <c r="M16" s="8">
        <v>500</v>
      </c>
      <c r="N16" s="49">
        <f t="shared" si="1"/>
        <v>5150</v>
      </c>
    </row>
    <row r="17" spans="1:14" x14ac:dyDescent="0.25">
      <c r="A17" t="s">
        <v>31</v>
      </c>
      <c r="B17" s="8">
        <v>0</v>
      </c>
      <c r="C17" s="8">
        <v>0</v>
      </c>
      <c r="D17" s="8">
        <v>0</v>
      </c>
      <c r="E17" s="8">
        <v>0</v>
      </c>
      <c r="F17" s="8">
        <v>0</v>
      </c>
      <c r="G17" s="8">
        <v>0</v>
      </c>
      <c r="H17" s="8">
        <v>0</v>
      </c>
      <c r="I17" s="8">
        <v>0</v>
      </c>
      <c r="J17" s="8">
        <v>0</v>
      </c>
      <c r="K17" s="8">
        <v>0</v>
      </c>
      <c r="L17" s="8">
        <v>0</v>
      </c>
      <c r="M17" s="8">
        <v>0</v>
      </c>
      <c r="N17" s="49"/>
    </row>
    <row r="18" spans="1:14" ht="15" customHeight="1" x14ac:dyDescent="0.25">
      <c r="A18" s="32"/>
      <c r="B18" s="32"/>
      <c r="C18" s="32"/>
      <c r="N18" s="49"/>
    </row>
    <row r="19" spans="1:14" ht="15" customHeight="1" x14ac:dyDescent="0.25">
      <c r="A19" s="5"/>
      <c r="B19" s="5"/>
      <c r="C19" s="5"/>
      <c r="N19" s="49"/>
    </row>
    <row r="20" spans="1:14" x14ac:dyDescent="0.25">
      <c r="A20" s="1" t="s">
        <v>33</v>
      </c>
      <c r="B20" s="6">
        <f>B13+B14+B15+B16+B17</f>
        <v>300</v>
      </c>
      <c r="C20" s="6">
        <f t="shared" ref="C20:M20" si="2">C13+C14+C15+C16+C17</f>
        <v>300</v>
      </c>
      <c r="D20" s="6">
        <f t="shared" si="2"/>
        <v>350</v>
      </c>
      <c r="E20" s="6">
        <f t="shared" si="2"/>
        <v>350</v>
      </c>
      <c r="F20" s="6">
        <f t="shared" si="2"/>
        <v>425</v>
      </c>
      <c r="G20" s="6">
        <f t="shared" si="2"/>
        <v>425</v>
      </c>
      <c r="H20" s="6">
        <f t="shared" si="2"/>
        <v>500</v>
      </c>
      <c r="I20" s="6">
        <f t="shared" si="2"/>
        <v>500</v>
      </c>
      <c r="J20" s="6">
        <f t="shared" si="2"/>
        <v>500</v>
      </c>
      <c r="K20" s="6">
        <f t="shared" si="2"/>
        <v>500</v>
      </c>
      <c r="L20" s="6">
        <f t="shared" si="2"/>
        <v>500</v>
      </c>
      <c r="M20" s="6">
        <f t="shared" si="2"/>
        <v>500</v>
      </c>
      <c r="N20" s="49">
        <f t="shared" si="1"/>
        <v>5150</v>
      </c>
    </row>
    <row r="21" spans="1:14" x14ac:dyDescent="0.25">
      <c r="A21" s="1" t="s">
        <v>34</v>
      </c>
      <c r="B21" s="9">
        <f>B10+B20</f>
        <v>1300</v>
      </c>
      <c r="C21" s="9">
        <f t="shared" ref="C21:N21" si="3">C10+C20</f>
        <v>1800</v>
      </c>
      <c r="D21" s="9">
        <f t="shared" si="3"/>
        <v>2050</v>
      </c>
      <c r="E21" s="9">
        <f t="shared" si="3"/>
        <v>1850</v>
      </c>
      <c r="F21" s="9">
        <f t="shared" si="3"/>
        <v>1925</v>
      </c>
      <c r="G21" s="9">
        <f t="shared" si="3"/>
        <v>1825</v>
      </c>
      <c r="H21" s="9">
        <f t="shared" si="3"/>
        <v>2500</v>
      </c>
      <c r="I21" s="9">
        <f t="shared" si="3"/>
        <v>2900</v>
      </c>
      <c r="J21" s="9">
        <f t="shared" si="3"/>
        <v>1900</v>
      </c>
      <c r="K21" s="9">
        <f t="shared" si="3"/>
        <v>2500</v>
      </c>
      <c r="L21" s="9">
        <f t="shared" si="3"/>
        <v>2000</v>
      </c>
      <c r="M21" s="9">
        <f t="shared" si="3"/>
        <v>2700</v>
      </c>
      <c r="N21" s="15">
        <f t="shared" si="3"/>
        <v>25250</v>
      </c>
    </row>
    <row r="22" spans="1:14" x14ac:dyDescent="0.25">
      <c r="A22" t="s">
        <v>35</v>
      </c>
      <c r="B22" s="8">
        <f>B21*5.06%</f>
        <v>65.78</v>
      </c>
      <c r="C22" s="8">
        <f t="shared" ref="C22:M22" si="4">C21*5.06%</f>
        <v>91.08</v>
      </c>
      <c r="D22" s="8">
        <f t="shared" si="4"/>
        <v>103.73</v>
      </c>
      <c r="E22" s="8">
        <f t="shared" si="4"/>
        <v>93.61</v>
      </c>
      <c r="F22" s="8">
        <f t="shared" si="4"/>
        <v>97.405000000000001</v>
      </c>
      <c r="G22" s="8">
        <f t="shared" si="4"/>
        <v>92.344999999999999</v>
      </c>
      <c r="H22" s="8">
        <f t="shared" si="4"/>
        <v>126.5</v>
      </c>
      <c r="I22" s="8">
        <f t="shared" si="4"/>
        <v>146.74</v>
      </c>
      <c r="J22" s="8">
        <f t="shared" si="4"/>
        <v>96.14</v>
      </c>
      <c r="K22" s="8">
        <f t="shared" si="4"/>
        <v>126.5</v>
      </c>
      <c r="L22" s="8">
        <f t="shared" si="4"/>
        <v>101.2</v>
      </c>
      <c r="M22" s="8">
        <f t="shared" si="4"/>
        <v>136.62</v>
      </c>
      <c r="N22" s="49">
        <f t="shared" si="1"/>
        <v>1277.6500000000001</v>
      </c>
    </row>
    <row r="23" spans="1:14" x14ac:dyDescent="0.25">
      <c r="A23" s="1" t="s">
        <v>36</v>
      </c>
      <c r="B23" s="9">
        <f>B21-B22</f>
        <v>1234.22</v>
      </c>
      <c r="C23" s="9">
        <f t="shared" ref="C23:M23" si="5">C21-C22</f>
        <v>1708.92</v>
      </c>
      <c r="D23" s="9">
        <f t="shared" si="5"/>
        <v>1946.27</v>
      </c>
      <c r="E23" s="9">
        <f t="shared" si="5"/>
        <v>1756.39</v>
      </c>
      <c r="F23" s="9">
        <f t="shared" si="5"/>
        <v>1827.595</v>
      </c>
      <c r="G23" s="9">
        <f t="shared" si="5"/>
        <v>1732.655</v>
      </c>
      <c r="H23" s="9">
        <f t="shared" si="5"/>
        <v>2373.5</v>
      </c>
      <c r="I23" s="9">
        <f t="shared" si="5"/>
        <v>2753.26</v>
      </c>
      <c r="J23" s="9">
        <f t="shared" si="5"/>
        <v>1803.86</v>
      </c>
      <c r="K23" s="9">
        <f t="shared" si="5"/>
        <v>2373.5</v>
      </c>
      <c r="L23" s="9">
        <f t="shared" si="5"/>
        <v>1898.8</v>
      </c>
      <c r="M23" s="9">
        <f t="shared" si="5"/>
        <v>2563.38</v>
      </c>
      <c r="N23" s="49">
        <f t="shared" si="1"/>
        <v>23972.350000000002</v>
      </c>
    </row>
    <row r="29" spans="1:14" x14ac:dyDescent="0.25">
      <c r="J29" t="s">
        <v>44</v>
      </c>
    </row>
  </sheetData>
  <mergeCells count="1">
    <mergeCell ref="A18:C1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opLeftCell="A4" zoomScale="80" workbookViewId="0">
      <selection activeCell="O7" sqref="O7"/>
    </sheetView>
  </sheetViews>
  <sheetFormatPr defaultColWidth="11" defaultRowHeight="15.75" x14ac:dyDescent="0.25"/>
  <cols>
    <col min="1" max="1" width="26.375" bestFit="1" customWidth="1"/>
    <col min="2" max="13" width="12.625" bestFit="1" customWidth="1"/>
    <col min="14" max="14" width="14" bestFit="1" customWidth="1"/>
    <col min="26" max="26" width="11" style="1"/>
  </cols>
  <sheetData>
    <row r="1" spans="1:26" ht="18.75" x14ac:dyDescent="0.3">
      <c r="A1" s="7" t="s">
        <v>117</v>
      </c>
      <c r="B1" s="7"/>
      <c r="C1" s="7"/>
      <c r="D1" s="7"/>
      <c r="E1" s="7"/>
      <c r="F1" s="7"/>
      <c r="G1" s="7"/>
      <c r="H1" s="7"/>
      <c r="I1" s="7"/>
      <c r="J1" s="7"/>
      <c r="K1" s="7"/>
      <c r="L1" s="7"/>
      <c r="M1" s="7"/>
    </row>
    <row r="2" spans="1:26" ht="18.75" x14ac:dyDescent="0.3">
      <c r="A2" s="7"/>
      <c r="B2" s="38">
        <v>45316</v>
      </c>
      <c r="C2" s="38">
        <v>45347</v>
      </c>
      <c r="D2" s="38">
        <v>45376</v>
      </c>
      <c r="E2" s="38">
        <v>45407</v>
      </c>
      <c r="F2" s="38">
        <v>45437</v>
      </c>
      <c r="G2" s="38">
        <v>45468</v>
      </c>
      <c r="H2" s="38">
        <v>45498</v>
      </c>
      <c r="I2" s="38">
        <v>45529</v>
      </c>
      <c r="J2" s="38">
        <v>45560</v>
      </c>
      <c r="K2" s="38">
        <v>45590</v>
      </c>
      <c r="L2" s="38">
        <v>45621</v>
      </c>
      <c r="M2" s="38">
        <v>45651</v>
      </c>
      <c r="N2" s="1" t="s">
        <v>118</v>
      </c>
      <c r="Z2"/>
    </row>
    <row r="3" spans="1:26" ht="18.75" x14ac:dyDescent="0.3">
      <c r="A3" s="39" t="s">
        <v>2</v>
      </c>
      <c r="B3" s="7"/>
      <c r="C3" s="7"/>
      <c r="D3" s="7"/>
      <c r="E3" s="7"/>
      <c r="F3" s="7"/>
      <c r="G3" s="7"/>
      <c r="H3" s="7"/>
      <c r="I3" s="7"/>
      <c r="J3" s="7"/>
      <c r="K3" s="7"/>
      <c r="L3" s="7"/>
      <c r="M3" s="7"/>
      <c r="Z3"/>
    </row>
    <row r="4" spans="1:26" ht="18.75" x14ac:dyDescent="0.3">
      <c r="A4" s="7" t="s">
        <v>26</v>
      </c>
      <c r="B4" s="40">
        <v>2200</v>
      </c>
      <c r="C4" s="40">
        <v>2200</v>
      </c>
      <c r="D4" s="40">
        <v>2200</v>
      </c>
      <c r="E4" s="40">
        <v>2200</v>
      </c>
      <c r="F4" s="40">
        <v>2200</v>
      </c>
      <c r="G4" s="40">
        <v>2200</v>
      </c>
      <c r="H4" s="40">
        <v>2200</v>
      </c>
      <c r="I4" s="40">
        <v>2200</v>
      </c>
      <c r="J4" s="40">
        <v>2200</v>
      </c>
      <c r="K4" s="40">
        <v>2200</v>
      </c>
      <c r="L4" s="40">
        <v>2200</v>
      </c>
      <c r="M4" s="40">
        <v>2200</v>
      </c>
      <c r="N4" s="1">
        <f>SUM(B4:M4)</f>
        <v>26400</v>
      </c>
      <c r="Z4"/>
    </row>
    <row r="5" spans="1:26" ht="18.75" x14ac:dyDescent="0.3">
      <c r="A5" s="7"/>
      <c r="B5" s="7"/>
      <c r="C5" s="7"/>
      <c r="D5" s="7"/>
      <c r="E5" s="7"/>
      <c r="F5" s="7"/>
      <c r="G5" s="7"/>
      <c r="H5" s="7"/>
      <c r="I5" s="7"/>
      <c r="J5" s="7"/>
      <c r="K5" s="7"/>
      <c r="L5" s="7"/>
      <c r="M5" s="7"/>
      <c r="N5" s="1"/>
      <c r="Z5"/>
    </row>
    <row r="6" spans="1:26" ht="18.75" x14ac:dyDescent="0.3">
      <c r="A6" s="7"/>
      <c r="B6" s="7"/>
      <c r="C6" s="7"/>
      <c r="D6" s="7"/>
      <c r="E6" s="7"/>
      <c r="F6" s="7"/>
      <c r="G6" s="7"/>
      <c r="H6" s="7"/>
      <c r="I6" s="7"/>
      <c r="J6" s="7"/>
      <c r="K6" s="7"/>
      <c r="L6" s="7"/>
      <c r="M6" s="7"/>
      <c r="N6" s="1"/>
      <c r="Z6"/>
    </row>
    <row r="7" spans="1:26" ht="18.75" x14ac:dyDescent="0.3">
      <c r="A7" s="7"/>
      <c r="B7" s="7"/>
      <c r="C7" s="7"/>
      <c r="D7" s="7"/>
      <c r="E7" s="7"/>
      <c r="F7" s="7"/>
      <c r="G7" s="7"/>
      <c r="H7" s="7"/>
      <c r="I7" s="7"/>
      <c r="J7" s="7"/>
      <c r="K7" s="7"/>
      <c r="L7" s="7"/>
      <c r="M7" s="7"/>
      <c r="N7" s="1"/>
      <c r="Z7"/>
    </row>
    <row r="8" spans="1:26" ht="18.75" x14ac:dyDescent="0.3">
      <c r="A8" s="7"/>
      <c r="B8" s="7"/>
      <c r="C8" s="7"/>
      <c r="D8" s="7"/>
      <c r="E8" s="7"/>
      <c r="F8" s="7"/>
      <c r="G8" s="7"/>
      <c r="H8" s="7"/>
      <c r="I8" s="7"/>
      <c r="J8" s="7"/>
      <c r="K8" s="7"/>
      <c r="L8" s="7"/>
      <c r="M8" s="7"/>
      <c r="N8" s="1"/>
      <c r="Z8"/>
    </row>
    <row r="9" spans="1:26" ht="18.75" x14ac:dyDescent="0.3">
      <c r="A9" s="7"/>
      <c r="B9" s="7"/>
      <c r="C9" s="7"/>
      <c r="D9" s="7"/>
      <c r="E9" s="7"/>
      <c r="F9" s="7"/>
      <c r="G9" s="7"/>
      <c r="H9" s="7"/>
      <c r="I9" s="7"/>
      <c r="J9" s="7"/>
      <c r="K9" s="7"/>
      <c r="L9" s="7"/>
      <c r="M9" s="7"/>
      <c r="N9" s="1"/>
      <c r="Z9"/>
    </row>
    <row r="10" spans="1:26" ht="18.75" x14ac:dyDescent="0.3">
      <c r="A10" s="39" t="s">
        <v>32</v>
      </c>
      <c r="B10" s="41">
        <f>B4</f>
        <v>2200</v>
      </c>
      <c r="C10" s="41">
        <f t="shared" ref="C10:M10" si="0">C4</f>
        <v>2200</v>
      </c>
      <c r="D10" s="41">
        <f t="shared" si="0"/>
        <v>2200</v>
      </c>
      <c r="E10" s="41">
        <f t="shared" si="0"/>
        <v>2200</v>
      </c>
      <c r="F10" s="41">
        <f t="shared" si="0"/>
        <v>2200</v>
      </c>
      <c r="G10" s="41">
        <f t="shared" si="0"/>
        <v>2200</v>
      </c>
      <c r="H10" s="41">
        <f t="shared" si="0"/>
        <v>2200</v>
      </c>
      <c r="I10" s="41">
        <f t="shared" si="0"/>
        <v>2200</v>
      </c>
      <c r="J10" s="41">
        <f t="shared" si="0"/>
        <v>2200</v>
      </c>
      <c r="K10" s="41">
        <f t="shared" si="0"/>
        <v>2200</v>
      </c>
      <c r="L10" s="41">
        <f t="shared" si="0"/>
        <v>2200</v>
      </c>
      <c r="M10" s="41">
        <f t="shared" si="0"/>
        <v>2200</v>
      </c>
      <c r="N10" s="1">
        <f>SUM(B10:M10)</f>
        <v>26400</v>
      </c>
      <c r="Z10"/>
    </row>
    <row r="11" spans="1:26" ht="18.75" x14ac:dyDescent="0.3">
      <c r="A11" s="7"/>
      <c r="B11" s="7"/>
      <c r="C11" s="7"/>
      <c r="D11" s="7"/>
      <c r="E11" s="7"/>
      <c r="F11" s="7"/>
      <c r="G11" s="7"/>
      <c r="H11" s="7"/>
      <c r="I11" s="7"/>
      <c r="J11" s="7"/>
      <c r="K11" s="7"/>
      <c r="L11" s="7"/>
      <c r="M11" s="7"/>
      <c r="N11" s="1"/>
      <c r="Z11"/>
    </row>
    <row r="12" spans="1:26" ht="18.75" x14ac:dyDescent="0.3">
      <c r="A12" s="39" t="s">
        <v>3</v>
      </c>
      <c r="B12" s="7"/>
      <c r="C12" s="7"/>
      <c r="D12" s="7"/>
      <c r="E12" s="7"/>
      <c r="F12" s="7"/>
      <c r="G12" s="7"/>
      <c r="H12" s="7"/>
      <c r="I12" s="7"/>
      <c r="J12" s="7"/>
      <c r="K12" s="7"/>
      <c r="L12" s="7"/>
      <c r="M12" s="7"/>
      <c r="N12" s="1"/>
      <c r="Z12"/>
    </row>
    <row r="13" spans="1:26" ht="18.75" x14ac:dyDescent="0.3">
      <c r="A13" s="7" t="s">
        <v>27</v>
      </c>
      <c r="B13" s="42">
        <v>0</v>
      </c>
      <c r="C13" s="42">
        <v>0</v>
      </c>
      <c r="D13" s="42">
        <v>0</v>
      </c>
      <c r="E13" s="42">
        <v>0</v>
      </c>
      <c r="F13" s="42">
        <v>0</v>
      </c>
      <c r="G13" s="42">
        <v>0</v>
      </c>
      <c r="H13" s="42">
        <v>0</v>
      </c>
      <c r="I13" s="42">
        <v>0</v>
      </c>
      <c r="J13" s="42">
        <v>0</v>
      </c>
      <c r="K13" s="42">
        <v>0</v>
      </c>
      <c r="L13" s="42">
        <v>0</v>
      </c>
      <c r="M13" s="42">
        <v>0</v>
      </c>
      <c r="N13" s="46">
        <v>0</v>
      </c>
      <c r="Z13"/>
    </row>
    <row r="14" spans="1:26" ht="18.75" x14ac:dyDescent="0.3">
      <c r="A14" s="7" t="s">
        <v>28</v>
      </c>
      <c r="B14" s="7"/>
      <c r="C14" s="7"/>
      <c r="D14" s="7"/>
      <c r="E14" s="7"/>
      <c r="F14" s="7"/>
      <c r="G14" s="7"/>
      <c r="H14" s="7"/>
      <c r="I14" s="7"/>
      <c r="J14" s="7"/>
      <c r="K14" s="7"/>
      <c r="L14" s="7"/>
      <c r="M14" s="7"/>
      <c r="N14" s="1"/>
      <c r="Z14"/>
    </row>
    <row r="15" spans="1:26" ht="18.75" x14ac:dyDescent="0.3">
      <c r="A15" s="7" t="s">
        <v>29</v>
      </c>
      <c r="B15" s="7"/>
      <c r="C15" s="7"/>
      <c r="D15" s="7"/>
      <c r="E15" s="43"/>
      <c r="F15" s="7"/>
      <c r="G15" s="7"/>
      <c r="H15" s="7"/>
      <c r="I15" s="7"/>
      <c r="J15" s="7"/>
      <c r="K15" s="7"/>
      <c r="L15" s="7"/>
      <c r="M15" s="7"/>
      <c r="N15" s="1"/>
      <c r="Z15"/>
    </row>
    <row r="16" spans="1:26" ht="18.75" x14ac:dyDescent="0.3">
      <c r="A16" s="7" t="s">
        <v>30</v>
      </c>
      <c r="B16" s="40">
        <v>500</v>
      </c>
      <c r="C16" s="40">
        <v>500</v>
      </c>
      <c r="D16" s="40">
        <v>500</v>
      </c>
      <c r="E16" s="40">
        <v>500</v>
      </c>
      <c r="F16" s="40">
        <v>500</v>
      </c>
      <c r="G16" s="40">
        <v>500</v>
      </c>
      <c r="H16" s="40">
        <v>500</v>
      </c>
      <c r="I16" s="40">
        <v>500</v>
      </c>
      <c r="J16" s="40">
        <v>500</v>
      </c>
      <c r="K16" s="40">
        <v>500</v>
      </c>
      <c r="L16" s="40">
        <v>500</v>
      </c>
      <c r="M16" s="40">
        <v>500</v>
      </c>
      <c r="N16" s="1">
        <f>SUM(B16:M16)</f>
        <v>6000</v>
      </c>
      <c r="Z16"/>
    </row>
    <row r="17" spans="1:26" ht="18.75" x14ac:dyDescent="0.3">
      <c r="A17" s="7" t="s">
        <v>31</v>
      </c>
      <c r="B17" s="7"/>
      <c r="C17" s="7"/>
      <c r="D17" s="7"/>
      <c r="E17" s="7"/>
      <c r="F17" s="7"/>
      <c r="G17" s="7"/>
      <c r="H17" s="7"/>
      <c r="I17" s="7"/>
      <c r="J17" s="7"/>
      <c r="K17" s="7"/>
      <c r="L17" s="7"/>
      <c r="M17" s="7"/>
      <c r="N17" s="1"/>
      <c r="Z17"/>
    </row>
    <row r="18" spans="1:26" ht="15" customHeight="1" x14ac:dyDescent="0.3">
      <c r="A18" s="44"/>
      <c r="B18" s="44"/>
      <c r="C18" s="44"/>
      <c r="D18" s="7"/>
      <c r="E18" s="7"/>
      <c r="F18" s="7"/>
      <c r="G18" s="7"/>
      <c r="H18" s="7"/>
      <c r="I18" s="7"/>
      <c r="J18" s="7"/>
      <c r="K18" s="7"/>
      <c r="L18" s="7"/>
      <c r="M18" s="7"/>
      <c r="N18" s="1"/>
      <c r="Z18"/>
    </row>
    <row r="19" spans="1:26" ht="15" customHeight="1" x14ac:dyDescent="0.3">
      <c r="A19" s="45"/>
      <c r="B19" s="45"/>
      <c r="C19" s="45"/>
      <c r="D19" s="7"/>
      <c r="E19" s="7"/>
      <c r="F19" s="7"/>
      <c r="G19" s="7"/>
      <c r="H19" s="7"/>
      <c r="I19" s="7"/>
      <c r="J19" s="7"/>
      <c r="K19" s="7"/>
      <c r="L19" s="7"/>
      <c r="M19" s="7"/>
      <c r="N19" s="1"/>
      <c r="Z19"/>
    </row>
    <row r="20" spans="1:26" ht="18.75" x14ac:dyDescent="0.3">
      <c r="A20" s="39" t="s">
        <v>33</v>
      </c>
      <c r="B20" s="42">
        <f>B13+B14+B15+B16+B17</f>
        <v>500</v>
      </c>
      <c r="C20" s="42">
        <f t="shared" ref="C20:M20" si="1">C13+C14+C15+C16+C17</f>
        <v>500</v>
      </c>
      <c r="D20" s="42">
        <f t="shared" si="1"/>
        <v>500</v>
      </c>
      <c r="E20" s="42">
        <f t="shared" si="1"/>
        <v>500</v>
      </c>
      <c r="F20" s="42">
        <f t="shared" si="1"/>
        <v>500</v>
      </c>
      <c r="G20" s="42">
        <f t="shared" si="1"/>
        <v>500</v>
      </c>
      <c r="H20" s="42">
        <f t="shared" si="1"/>
        <v>500</v>
      </c>
      <c r="I20" s="42">
        <f t="shared" si="1"/>
        <v>500</v>
      </c>
      <c r="J20" s="42">
        <f t="shared" si="1"/>
        <v>500</v>
      </c>
      <c r="K20" s="42">
        <f t="shared" si="1"/>
        <v>500</v>
      </c>
      <c r="L20" s="42">
        <f t="shared" si="1"/>
        <v>500</v>
      </c>
      <c r="M20" s="42">
        <f t="shared" si="1"/>
        <v>500</v>
      </c>
      <c r="N20" s="46">
        <f>SUM(B20:M20)</f>
        <v>6000</v>
      </c>
      <c r="Z20"/>
    </row>
    <row r="21" spans="1:26" ht="18.75" x14ac:dyDescent="0.3">
      <c r="A21" s="39" t="s">
        <v>34</v>
      </c>
      <c r="B21" s="41">
        <f>B10+B20</f>
        <v>2700</v>
      </c>
      <c r="C21" s="41">
        <f t="shared" ref="C21:M21" si="2">C10+C20</f>
        <v>2700</v>
      </c>
      <c r="D21" s="41">
        <f t="shared" si="2"/>
        <v>2700</v>
      </c>
      <c r="E21" s="41">
        <f t="shared" si="2"/>
        <v>2700</v>
      </c>
      <c r="F21" s="41">
        <f t="shared" si="2"/>
        <v>2700</v>
      </c>
      <c r="G21" s="41">
        <f t="shared" si="2"/>
        <v>2700</v>
      </c>
      <c r="H21" s="41">
        <f t="shared" si="2"/>
        <v>2700</v>
      </c>
      <c r="I21" s="41">
        <f t="shared" si="2"/>
        <v>2700</v>
      </c>
      <c r="J21" s="41">
        <f t="shared" si="2"/>
        <v>2700</v>
      </c>
      <c r="K21" s="41">
        <f t="shared" si="2"/>
        <v>2700</v>
      </c>
      <c r="L21" s="41">
        <f t="shared" si="2"/>
        <v>2700</v>
      </c>
      <c r="M21" s="41">
        <f t="shared" si="2"/>
        <v>2700</v>
      </c>
      <c r="N21" s="47">
        <f>SUM(B21:M21)</f>
        <v>32400</v>
      </c>
      <c r="Z21"/>
    </row>
    <row r="22" spans="1:26" ht="18.75" x14ac:dyDescent="0.3">
      <c r="A22" s="7" t="s">
        <v>35</v>
      </c>
      <c r="B22" s="40">
        <f>B21*5.06%</f>
        <v>136.62</v>
      </c>
      <c r="C22" s="40">
        <f t="shared" ref="C22:M22" si="3">C21*5.06%</f>
        <v>136.62</v>
      </c>
      <c r="D22" s="40">
        <f t="shared" si="3"/>
        <v>136.62</v>
      </c>
      <c r="E22" s="40">
        <f t="shared" si="3"/>
        <v>136.62</v>
      </c>
      <c r="F22" s="40">
        <f t="shared" si="3"/>
        <v>136.62</v>
      </c>
      <c r="G22" s="40">
        <f t="shared" si="3"/>
        <v>136.62</v>
      </c>
      <c r="H22" s="40">
        <f t="shared" si="3"/>
        <v>136.62</v>
      </c>
      <c r="I22" s="40">
        <f t="shared" si="3"/>
        <v>136.62</v>
      </c>
      <c r="J22" s="40">
        <f t="shared" si="3"/>
        <v>136.62</v>
      </c>
      <c r="K22" s="40">
        <f t="shared" si="3"/>
        <v>136.62</v>
      </c>
      <c r="L22" s="40">
        <f t="shared" si="3"/>
        <v>136.62</v>
      </c>
      <c r="M22" s="40">
        <f t="shared" si="3"/>
        <v>136.62</v>
      </c>
      <c r="N22" s="48">
        <f>SUM(B22:M22)</f>
        <v>1639.4399999999996</v>
      </c>
      <c r="Z22"/>
    </row>
    <row r="23" spans="1:26" ht="18.75" x14ac:dyDescent="0.3">
      <c r="A23" s="39" t="s">
        <v>36</v>
      </c>
      <c r="B23" s="41">
        <f>B21-B22</f>
        <v>2563.38</v>
      </c>
      <c r="C23" s="41">
        <f t="shared" ref="C23:M23" si="4">C21-C22</f>
        <v>2563.38</v>
      </c>
      <c r="D23" s="41">
        <f t="shared" si="4"/>
        <v>2563.38</v>
      </c>
      <c r="E23" s="41">
        <f t="shared" si="4"/>
        <v>2563.38</v>
      </c>
      <c r="F23" s="41">
        <f t="shared" si="4"/>
        <v>2563.38</v>
      </c>
      <c r="G23" s="41">
        <f t="shared" si="4"/>
        <v>2563.38</v>
      </c>
      <c r="H23" s="41">
        <f t="shared" si="4"/>
        <v>2563.38</v>
      </c>
      <c r="I23" s="41">
        <f t="shared" si="4"/>
        <v>2563.38</v>
      </c>
      <c r="J23" s="41">
        <f t="shared" si="4"/>
        <v>2563.38</v>
      </c>
      <c r="K23" s="41">
        <f t="shared" si="4"/>
        <v>2563.38</v>
      </c>
      <c r="L23" s="41">
        <f t="shared" si="4"/>
        <v>2563.38</v>
      </c>
      <c r="M23" s="41">
        <f t="shared" si="4"/>
        <v>2563.38</v>
      </c>
      <c r="N23" s="47">
        <f>SUM(B23:M23)</f>
        <v>30760.560000000009</v>
      </c>
      <c r="Z23"/>
    </row>
  </sheetData>
  <mergeCells count="1">
    <mergeCell ref="A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15" workbookViewId="0">
      <selection activeCell="C19" sqref="C19"/>
    </sheetView>
  </sheetViews>
  <sheetFormatPr defaultRowHeight="15.75" x14ac:dyDescent="0.25"/>
  <cols>
    <col min="4" max="15" width="10.125" bestFit="1" customWidth="1"/>
    <col min="16" max="17" width="11.125" bestFit="1" customWidth="1"/>
  </cols>
  <sheetData>
    <row r="1" spans="1:17" x14ac:dyDescent="0.25">
      <c r="A1" s="34" t="s">
        <v>116</v>
      </c>
      <c r="B1" s="34"/>
      <c r="C1" s="34"/>
      <c r="P1" s="1"/>
    </row>
    <row r="2" spans="1:17" x14ac:dyDescent="0.25">
      <c r="A2" s="34"/>
      <c r="B2" s="34"/>
      <c r="C2" s="34"/>
      <c r="D2" s="10">
        <v>45317</v>
      </c>
      <c r="E2" s="10">
        <v>45348</v>
      </c>
      <c r="F2" s="10">
        <v>45377</v>
      </c>
      <c r="G2" s="10">
        <v>45408</v>
      </c>
      <c r="H2" s="10">
        <v>45438</v>
      </c>
      <c r="I2" s="10">
        <v>45469</v>
      </c>
      <c r="J2" s="10">
        <v>45499</v>
      </c>
      <c r="K2" s="10">
        <v>45530</v>
      </c>
      <c r="L2" s="10">
        <v>45561</v>
      </c>
      <c r="M2" s="10">
        <v>45591</v>
      </c>
      <c r="N2" s="10">
        <v>45622</v>
      </c>
      <c r="O2" s="10">
        <v>45652</v>
      </c>
      <c r="P2" s="1" t="s">
        <v>60</v>
      </c>
    </row>
    <row r="3" spans="1:17" x14ac:dyDescent="0.25">
      <c r="A3" s="35" t="s">
        <v>2</v>
      </c>
      <c r="B3" s="34"/>
      <c r="C3" s="34"/>
      <c r="P3" s="1"/>
    </row>
    <row r="4" spans="1:17" x14ac:dyDescent="0.25">
      <c r="A4" s="34" t="s">
        <v>26</v>
      </c>
      <c r="B4" s="34"/>
      <c r="C4" s="34"/>
      <c r="D4" s="33">
        <v>2200</v>
      </c>
      <c r="E4" s="33">
        <v>2200</v>
      </c>
      <c r="F4" s="33">
        <v>2200</v>
      </c>
      <c r="G4" s="33">
        <v>2200</v>
      </c>
      <c r="H4" s="33">
        <v>2200</v>
      </c>
      <c r="I4" s="33">
        <v>2200</v>
      </c>
      <c r="J4" s="33">
        <v>2200</v>
      </c>
      <c r="K4" s="33">
        <v>2200</v>
      </c>
      <c r="L4" s="33">
        <v>2200</v>
      </c>
      <c r="M4" s="33">
        <v>2200</v>
      </c>
      <c r="N4" s="33">
        <v>2200</v>
      </c>
      <c r="O4" s="33">
        <v>2200</v>
      </c>
      <c r="P4" s="37">
        <f>SUM(D4:O4)</f>
        <v>26400</v>
      </c>
    </row>
    <row r="5" spans="1:17" x14ac:dyDescent="0.25">
      <c r="A5" s="34"/>
      <c r="B5" s="34"/>
      <c r="C5" s="34"/>
      <c r="D5" s="34"/>
      <c r="E5" s="8"/>
      <c r="Q5" s="15"/>
    </row>
    <row r="6" spans="1:17" x14ac:dyDescent="0.25">
      <c r="A6" s="34"/>
      <c r="B6" s="34"/>
      <c r="C6" s="34"/>
      <c r="D6" s="34"/>
      <c r="E6" s="8"/>
      <c r="Q6" s="15"/>
    </row>
    <row r="7" spans="1:17" x14ac:dyDescent="0.25">
      <c r="A7" s="34"/>
      <c r="B7" s="34"/>
      <c r="C7" s="34"/>
      <c r="D7" s="8"/>
      <c r="P7" s="15"/>
    </row>
    <row r="8" spans="1:17" x14ac:dyDescent="0.25">
      <c r="A8" s="34"/>
      <c r="B8" s="34"/>
      <c r="C8" s="34"/>
      <c r="D8" s="8"/>
      <c r="P8" s="15"/>
    </row>
    <row r="9" spans="1:17" x14ac:dyDescent="0.25">
      <c r="A9" s="34"/>
      <c r="B9" s="34"/>
      <c r="C9" s="34"/>
      <c r="D9" s="8"/>
      <c r="P9" s="15"/>
    </row>
    <row r="10" spans="1:17" x14ac:dyDescent="0.25">
      <c r="A10" s="35" t="s">
        <v>32</v>
      </c>
      <c r="B10" s="34"/>
      <c r="C10" s="34"/>
      <c r="D10" s="9">
        <f>D4</f>
        <v>2200</v>
      </c>
      <c r="E10" s="9">
        <f>E4</f>
        <v>2200</v>
      </c>
      <c r="F10" s="9">
        <f>F4</f>
        <v>2200</v>
      </c>
      <c r="G10" s="9">
        <f>G4</f>
        <v>2200</v>
      </c>
      <c r="H10" s="9">
        <f>H4</f>
        <v>2200</v>
      </c>
      <c r="I10" s="9">
        <f>I4</f>
        <v>2200</v>
      </c>
      <c r="J10" s="9">
        <f>J4</f>
        <v>2200</v>
      </c>
      <c r="K10" s="9">
        <f>K4</f>
        <v>2200</v>
      </c>
      <c r="L10" s="9">
        <f>L4</f>
        <v>2200</v>
      </c>
      <c r="M10" s="9">
        <f>M4</f>
        <v>2200</v>
      </c>
      <c r="N10" s="9">
        <f>N4</f>
        <v>2200</v>
      </c>
      <c r="O10" s="9">
        <f>O4</f>
        <v>2200</v>
      </c>
      <c r="P10" s="15">
        <f>SUM(D10:O10)</f>
        <v>26400</v>
      </c>
    </row>
    <row r="11" spans="1:17" x14ac:dyDescent="0.25">
      <c r="A11" s="34"/>
      <c r="B11" s="34"/>
      <c r="C11" s="34"/>
      <c r="D11" s="8"/>
      <c r="P11" s="15"/>
    </row>
    <row r="12" spans="1:17" x14ac:dyDescent="0.25">
      <c r="A12" s="35" t="s">
        <v>3</v>
      </c>
      <c r="B12" s="34"/>
      <c r="C12" s="34"/>
      <c r="D12" s="8"/>
      <c r="P12" s="15"/>
    </row>
    <row r="13" spans="1:17" x14ac:dyDescent="0.25">
      <c r="A13" s="34" t="s">
        <v>109</v>
      </c>
      <c r="B13" s="34"/>
      <c r="C13" s="34"/>
      <c r="D13" s="8">
        <f>(16.75*1)*30</f>
        <v>502.5</v>
      </c>
      <c r="E13" s="8">
        <f t="shared" ref="E13:O13" si="0">(16.75*1)*30</f>
        <v>502.5</v>
      </c>
      <c r="F13" s="8">
        <f t="shared" si="0"/>
        <v>502.5</v>
      </c>
      <c r="G13" s="8">
        <f t="shared" si="0"/>
        <v>502.5</v>
      </c>
      <c r="H13" s="8">
        <f t="shared" si="0"/>
        <v>502.5</v>
      </c>
      <c r="I13" s="8">
        <f t="shared" si="0"/>
        <v>502.5</v>
      </c>
      <c r="J13" s="8">
        <f t="shared" si="0"/>
        <v>502.5</v>
      </c>
      <c r="K13" s="8">
        <f t="shared" si="0"/>
        <v>502.5</v>
      </c>
      <c r="L13" s="8">
        <f t="shared" si="0"/>
        <v>502.5</v>
      </c>
      <c r="M13" s="8">
        <f t="shared" si="0"/>
        <v>502.5</v>
      </c>
      <c r="N13" s="8">
        <f t="shared" si="0"/>
        <v>502.5</v>
      </c>
      <c r="O13" s="8">
        <f t="shared" si="0"/>
        <v>502.5</v>
      </c>
      <c r="P13" s="15">
        <f>SUM(D13:O13)</f>
        <v>6030</v>
      </c>
    </row>
    <row r="14" spans="1:17" x14ac:dyDescent="0.25">
      <c r="A14" s="36" t="s">
        <v>110</v>
      </c>
      <c r="B14" s="34"/>
      <c r="C14" s="34"/>
      <c r="D14" s="8"/>
      <c r="P14" s="15"/>
    </row>
    <row r="15" spans="1:17" x14ac:dyDescent="0.25">
      <c r="A15" s="34" t="s">
        <v>111</v>
      </c>
      <c r="B15" s="34"/>
      <c r="C15" s="34"/>
      <c r="D15" s="8"/>
      <c r="P15" s="15"/>
    </row>
    <row r="16" spans="1:17" x14ac:dyDescent="0.25">
      <c r="A16" s="36" t="s">
        <v>112</v>
      </c>
      <c r="B16" s="34"/>
      <c r="C16" s="34"/>
      <c r="D16" s="8">
        <v>500</v>
      </c>
      <c r="E16" s="8">
        <v>500</v>
      </c>
      <c r="F16" s="8">
        <v>500</v>
      </c>
      <c r="G16" s="8">
        <v>500</v>
      </c>
      <c r="H16" s="8">
        <v>500</v>
      </c>
      <c r="I16" s="8">
        <v>500</v>
      </c>
      <c r="J16" s="8">
        <v>500</v>
      </c>
      <c r="K16" s="8">
        <v>500</v>
      </c>
      <c r="L16" s="8">
        <v>500</v>
      </c>
      <c r="M16" s="8">
        <v>500</v>
      </c>
      <c r="N16" s="8">
        <v>500</v>
      </c>
      <c r="O16" s="8">
        <v>500</v>
      </c>
      <c r="P16" s="15">
        <f>SUM(D16:O16)</f>
        <v>6000</v>
      </c>
    </row>
    <row r="17" spans="1:16" x14ac:dyDescent="0.25">
      <c r="A17" s="34" t="s">
        <v>113</v>
      </c>
      <c r="B17" s="34"/>
      <c r="C17" s="34"/>
      <c r="D17" s="8"/>
      <c r="P17" s="15"/>
    </row>
    <row r="18" spans="1:16" x14ac:dyDescent="0.25">
      <c r="A18" s="34"/>
      <c r="B18" s="34"/>
      <c r="C18" s="34"/>
      <c r="D18" s="8"/>
      <c r="P18" s="15"/>
    </row>
    <row r="19" spans="1:16" x14ac:dyDescent="0.25">
      <c r="A19" s="34"/>
      <c r="B19" s="34"/>
      <c r="C19" s="34"/>
      <c r="D19" s="8"/>
      <c r="P19" s="15"/>
    </row>
    <row r="20" spans="1:16" x14ac:dyDescent="0.25">
      <c r="A20" s="34" t="s">
        <v>114</v>
      </c>
      <c r="B20" s="34"/>
      <c r="C20" s="34"/>
      <c r="D20" s="6">
        <f t="shared" ref="D20:P20" si="1">D13+D14+D15+D16+D17</f>
        <v>1002.5</v>
      </c>
      <c r="E20" s="6">
        <f t="shared" si="1"/>
        <v>1002.5</v>
      </c>
      <c r="F20" s="6">
        <f t="shared" si="1"/>
        <v>1002.5</v>
      </c>
      <c r="G20" s="6">
        <f t="shared" si="1"/>
        <v>1002.5</v>
      </c>
      <c r="H20" s="6">
        <f t="shared" si="1"/>
        <v>1002.5</v>
      </c>
      <c r="I20" s="6">
        <f t="shared" si="1"/>
        <v>1002.5</v>
      </c>
      <c r="J20" s="6">
        <f t="shared" si="1"/>
        <v>1002.5</v>
      </c>
      <c r="K20" s="6">
        <f t="shared" si="1"/>
        <v>1002.5</v>
      </c>
      <c r="L20" s="6">
        <f t="shared" si="1"/>
        <v>1002.5</v>
      </c>
      <c r="M20" s="6">
        <f t="shared" si="1"/>
        <v>1002.5</v>
      </c>
      <c r="N20" s="6">
        <f t="shared" si="1"/>
        <v>1002.5</v>
      </c>
      <c r="O20" s="6">
        <f t="shared" si="1"/>
        <v>1002.5</v>
      </c>
      <c r="P20" s="15">
        <f>SUM(D20:O20)</f>
        <v>12030</v>
      </c>
    </row>
    <row r="21" spans="1:16" x14ac:dyDescent="0.25">
      <c r="A21" s="34" t="s">
        <v>115</v>
      </c>
      <c r="B21" s="34"/>
      <c r="C21" s="34"/>
      <c r="D21" s="9">
        <f t="shared" ref="D21:O21" si="2">D10+D20</f>
        <v>3202.5</v>
      </c>
      <c r="E21" s="9">
        <f t="shared" si="2"/>
        <v>3202.5</v>
      </c>
      <c r="F21" s="9">
        <f t="shared" si="2"/>
        <v>3202.5</v>
      </c>
      <c r="G21" s="9">
        <f t="shared" si="2"/>
        <v>3202.5</v>
      </c>
      <c r="H21" s="9">
        <f t="shared" si="2"/>
        <v>3202.5</v>
      </c>
      <c r="I21" s="9">
        <f t="shared" si="2"/>
        <v>3202.5</v>
      </c>
      <c r="J21" s="9">
        <f t="shared" si="2"/>
        <v>3202.5</v>
      </c>
      <c r="K21" s="9">
        <f t="shared" si="2"/>
        <v>3202.5</v>
      </c>
      <c r="L21" s="9">
        <f t="shared" si="2"/>
        <v>3202.5</v>
      </c>
      <c r="M21" s="9">
        <f t="shared" si="2"/>
        <v>3202.5</v>
      </c>
      <c r="N21" s="9">
        <f t="shared" si="2"/>
        <v>3202.5</v>
      </c>
      <c r="O21" s="9">
        <f t="shared" si="2"/>
        <v>3202.5</v>
      </c>
      <c r="P21" s="15">
        <f>SUM(D21:O21)</f>
        <v>38430</v>
      </c>
    </row>
    <row r="22" spans="1:16" x14ac:dyDescent="0.25">
      <c r="A22" s="34" t="s">
        <v>35</v>
      </c>
      <c r="B22" s="34"/>
      <c r="C22" s="34"/>
      <c r="D22" s="8">
        <f t="shared" ref="D22:O22" si="3">D21*5.06%</f>
        <v>162.04650000000001</v>
      </c>
      <c r="E22" s="8">
        <f t="shared" si="3"/>
        <v>162.04650000000001</v>
      </c>
      <c r="F22" s="8">
        <f t="shared" si="3"/>
        <v>162.04650000000001</v>
      </c>
      <c r="G22" s="8">
        <f t="shared" si="3"/>
        <v>162.04650000000001</v>
      </c>
      <c r="H22" s="8">
        <f t="shared" si="3"/>
        <v>162.04650000000001</v>
      </c>
      <c r="I22" s="8">
        <f t="shared" si="3"/>
        <v>162.04650000000001</v>
      </c>
      <c r="J22" s="8">
        <f t="shared" si="3"/>
        <v>162.04650000000001</v>
      </c>
      <c r="K22" s="8">
        <f t="shared" si="3"/>
        <v>162.04650000000001</v>
      </c>
      <c r="L22" s="8">
        <f t="shared" si="3"/>
        <v>162.04650000000001</v>
      </c>
      <c r="M22" s="8">
        <f t="shared" si="3"/>
        <v>162.04650000000001</v>
      </c>
      <c r="N22" s="8">
        <f t="shared" si="3"/>
        <v>162.04650000000001</v>
      </c>
      <c r="O22" s="8">
        <f t="shared" si="3"/>
        <v>162.04650000000001</v>
      </c>
      <c r="P22" s="15">
        <f>SUM(D22:O22)</f>
        <v>1944.5579999999998</v>
      </c>
    </row>
    <row r="23" spans="1:16" x14ac:dyDescent="0.25">
      <c r="A23" s="35" t="s">
        <v>36</v>
      </c>
      <c r="B23" s="34"/>
      <c r="C23" s="34"/>
      <c r="D23" s="9">
        <f t="shared" ref="D23:O23" si="4">D21-D22</f>
        <v>3040.4535000000001</v>
      </c>
      <c r="E23" s="9">
        <f t="shared" si="4"/>
        <v>3040.4535000000001</v>
      </c>
      <c r="F23" s="9">
        <f t="shared" si="4"/>
        <v>3040.4535000000001</v>
      </c>
      <c r="G23" s="9">
        <f t="shared" si="4"/>
        <v>3040.4535000000001</v>
      </c>
      <c r="H23" s="9">
        <f t="shared" si="4"/>
        <v>3040.4535000000001</v>
      </c>
      <c r="I23" s="9">
        <f t="shared" si="4"/>
        <v>3040.4535000000001</v>
      </c>
      <c r="J23" s="9">
        <f t="shared" si="4"/>
        <v>3040.4535000000001</v>
      </c>
      <c r="K23" s="9">
        <f t="shared" si="4"/>
        <v>3040.4535000000001</v>
      </c>
      <c r="L23" s="9">
        <f t="shared" si="4"/>
        <v>3040.4535000000001</v>
      </c>
      <c r="M23" s="9">
        <f t="shared" si="4"/>
        <v>3040.4535000000001</v>
      </c>
      <c r="N23" s="9">
        <f t="shared" si="4"/>
        <v>3040.4535000000001</v>
      </c>
      <c r="O23" s="9">
        <f t="shared" si="4"/>
        <v>3040.4535000000001</v>
      </c>
      <c r="P23" s="15">
        <f>SUM(D23:O23)</f>
        <v>36485.442000000003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workbookViewId="0">
      <selection activeCell="E39" sqref="E39"/>
    </sheetView>
  </sheetViews>
  <sheetFormatPr defaultColWidth="11" defaultRowHeight="15.75" x14ac:dyDescent="0.25"/>
  <cols>
    <col min="4" max="4" width="10.125" bestFit="1" customWidth="1"/>
  </cols>
  <sheetData>
    <row r="1" spans="1:40" x14ac:dyDescent="0.25">
      <c r="C1" t="s">
        <v>61</v>
      </c>
      <c r="D1" s="10">
        <v>45315</v>
      </c>
      <c r="E1" s="10">
        <v>45346</v>
      </c>
      <c r="F1" s="10">
        <v>45375</v>
      </c>
      <c r="G1" s="10">
        <v>45406</v>
      </c>
      <c r="H1" s="10">
        <v>45436</v>
      </c>
      <c r="I1" s="10">
        <v>45467</v>
      </c>
      <c r="J1" s="10">
        <v>45497</v>
      </c>
      <c r="K1" s="10">
        <v>45528</v>
      </c>
      <c r="L1" s="10">
        <v>45559</v>
      </c>
      <c r="M1" s="10">
        <v>45589</v>
      </c>
      <c r="N1" s="10">
        <v>45620</v>
      </c>
      <c r="O1" s="10">
        <v>45650</v>
      </c>
      <c r="P1" s="10">
        <v>45316</v>
      </c>
      <c r="Q1" s="10">
        <v>45347</v>
      </c>
      <c r="R1" s="10">
        <v>45376</v>
      </c>
      <c r="S1" s="10">
        <v>45407</v>
      </c>
      <c r="T1" s="10">
        <v>45437</v>
      </c>
      <c r="U1" s="10">
        <v>45468</v>
      </c>
      <c r="V1" s="10">
        <v>45498</v>
      </c>
      <c r="W1" s="10">
        <v>45529</v>
      </c>
      <c r="X1" s="10">
        <v>45560</v>
      </c>
      <c r="Y1" s="10">
        <v>45590</v>
      </c>
      <c r="Z1" s="10">
        <v>45621</v>
      </c>
      <c r="AA1" s="10">
        <v>45651</v>
      </c>
      <c r="AB1" s="10">
        <v>45317</v>
      </c>
      <c r="AC1" s="10">
        <v>45348</v>
      </c>
      <c r="AD1" s="10">
        <v>45377</v>
      </c>
      <c r="AE1" s="10">
        <v>45408</v>
      </c>
      <c r="AF1" s="10">
        <v>45438</v>
      </c>
      <c r="AG1" s="10">
        <v>45469</v>
      </c>
      <c r="AH1" s="10">
        <v>45499</v>
      </c>
      <c r="AI1" s="10">
        <v>45530</v>
      </c>
      <c r="AJ1" s="10">
        <v>45561</v>
      </c>
      <c r="AK1" s="10">
        <v>45591</v>
      </c>
      <c r="AL1" s="10">
        <v>45622</v>
      </c>
      <c r="AM1" s="10">
        <v>45652</v>
      </c>
      <c r="AN1" t="s">
        <v>96</v>
      </c>
    </row>
    <row r="2" spans="1:40" x14ac:dyDescent="0.25">
      <c r="A2" t="s">
        <v>62</v>
      </c>
      <c r="E2" s="11">
        <f>D41</f>
        <v>700</v>
      </c>
      <c r="F2" s="11">
        <f t="shared" ref="F2:AM2" si="0">E41</f>
        <v>1900</v>
      </c>
      <c r="G2" s="11">
        <f t="shared" si="0"/>
        <v>3250</v>
      </c>
      <c r="H2" s="11">
        <f t="shared" si="0"/>
        <v>4400</v>
      </c>
      <c r="I2" s="11">
        <f t="shared" si="0"/>
        <v>5475</v>
      </c>
      <c r="J2" s="11">
        <f t="shared" si="0"/>
        <v>6450</v>
      </c>
      <c r="K2" s="11">
        <f t="shared" si="0"/>
        <v>7950</v>
      </c>
      <c r="L2" s="11">
        <f t="shared" si="0"/>
        <v>9850</v>
      </c>
      <c r="M2" s="11">
        <f t="shared" si="0"/>
        <v>10750</v>
      </c>
      <c r="N2" s="11">
        <f t="shared" si="0"/>
        <v>12250</v>
      </c>
      <c r="O2" s="11">
        <f t="shared" si="0"/>
        <v>13250</v>
      </c>
      <c r="P2" s="11">
        <f t="shared" si="0"/>
        <v>14950</v>
      </c>
      <c r="Q2" s="11">
        <f t="shared" si="0"/>
        <v>16650</v>
      </c>
      <c r="R2" s="11">
        <f t="shared" si="0"/>
        <v>18350</v>
      </c>
      <c r="S2" s="11">
        <f t="shared" si="0"/>
        <v>20050</v>
      </c>
      <c r="T2" s="11">
        <f t="shared" si="0"/>
        <v>21750</v>
      </c>
      <c r="U2" s="11">
        <f t="shared" si="0"/>
        <v>23450</v>
      </c>
      <c r="V2" s="11">
        <f t="shared" si="0"/>
        <v>25150</v>
      </c>
      <c r="W2" s="11">
        <f t="shared" si="0"/>
        <v>26850</v>
      </c>
      <c r="X2" s="11">
        <f t="shared" si="0"/>
        <v>28550</v>
      </c>
      <c r="Y2" s="11">
        <f t="shared" si="0"/>
        <v>30250</v>
      </c>
      <c r="Z2" s="11">
        <f t="shared" si="0"/>
        <v>31950</v>
      </c>
      <c r="AA2" s="11">
        <f t="shared" si="0"/>
        <v>33650</v>
      </c>
      <c r="AB2" s="11">
        <f t="shared" si="0"/>
        <v>35350</v>
      </c>
      <c r="AC2" s="11">
        <f t="shared" si="0"/>
        <v>37050</v>
      </c>
      <c r="AD2" s="11">
        <f t="shared" si="0"/>
        <v>38750</v>
      </c>
      <c r="AE2" s="11">
        <f t="shared" si="0"/>
        <v>40450</v>
      </c>
      <c r="AF2" s="11">
        <f t="shared" si="0"/>
        <v>42150</v>
      </c>
      <c r="AG2" s="11">
        <f t="shared" si="0"/>
        <v>43850</v>
      </c>
      <c r="AH2" s="11">
        <f t="shared" si="0"/>
        <v>45550</v>
      </c>
      <c r="AI2" s="11">
        <f t="shared" si="0"/>
        <v>47250</v>
      </c>
      <c r="AJ2" s="11">
        <f t="shared" si="0"/>
        <v>48950</v>
      </c>
      <c r="AK2" s="11">
        <f t="shared" si="0"/>
        <v>50650</v>
      </c>
      <c r="AL2" s="11">
        <f t="shared" si="0"/>
        <v>52350</v>
      </c>
      <c r="AM2" s="11">
        <f t="shared" si="0"/>
        <v>54050</v>
      </c>
      <c r="AN2" s="11">
        <f>SUM(D2:AM2)</f>
        <v>904225</v>
      </c>
    </row>
    <row r="3" spans="1:40" x14ac:dyDescent="0.25">
      <c r="AN3" s="11">
        <f t="shared" ref="AN3:AN45" si="1">SUM(D3:AM3)</f>
        <v>0</v>
      </c>
    </row>
    <row r="4" spans="1:40" x14ac:dyDescent="0.25">
      <c r="AN4" s="11">
        <f t="shared" si="1"/>
        <v>0</v>
      </c>
    </row>
    <row r="5" spans="1:40" x14ac:dyDescent="0.25">
      <c r="A5" t="s">
        <v>63</v>
      </c>
      <c r="AN5" s="11">
        <f t="shared" si="1"/>
        <v>0</v>
      </c>
    </row>
    <row r="6" spans="1:40" x14ac:dyDescent="0.25">
      <c r="B6" t="s">
        <v>64</v>
      </c>
      <c r="D6" s="6">
        <v>1000</v>
      </c>
      <c r="E6" s="6">
        <v>1500</v>
      </c>
      <c r="F6" s="6">
        <v>1700</v>
      </c>
      <c r="G6" s="6">
        <v>1500</v>
      </c>
      <c r="H6" s="6">
        <v>1500</v>
      </c>
      <c r="I6" s="6">
        <v>1400</v>
      </c>
      <c r="J6" s="6">
        <v>2000</v>
      </c>
      <c r="K6" s="6">
        <v>2400</v>
      </c>
      <c r="L6" s="6">
        <v>1400</v>
      </c>
      <c r="M6" s="6">
        <v>2000</v>
      </c>
      <c r="N6" s="6">
        <v>1500</v>
      </c>
      <c r="O6" s="6">
        <v>2200</v>
      </c>
      <c r="P6" s="8">
        <v>2200</v>
      </c>
      <c r="Q6" s="8">
        <v>2200</v>
      </c>
      <c r="R6" s="8">
        <v>2200</v>
      </c>
      <c r="S6" s="8">
        <v>2200</v>
      </c>
      <c r="T6" s="8">
        <v>2200</v>
      </c>
      <c r="U6" s="8">
        <v>2200</v>
      </c>
      <c r="V6" s="8">
        <v>2200</v>
      </c>
      <c r="W6" s="8">
        <v>2200</v>
      </c>
      <c r="X6" s="8">
        <v>2200</v>
      </c>
      <c r="Y6" s="8">
        <v>2200</v>
      </c>
      <c r="Z6" s="8">
        <v>2200</v>
      </c>
      <c r="AA6" s="8">
        <v>2200</v>
      </c>
      <c r="AB6" s="8">
        <v>2200</v>
      </c>
      <c r="AC6" s="8">
        <v>2200</v>
      </c>
      <c r="AD6" s="8">
        <v>2200</v>
      </c>
      <c r="AE6" s="8">
        <v>2200</v>
      </c>
      <c r="AF6" s="8">
        <v>2200</v>
      </c>
      <c r="AG6" s="8">
        <v>2200</v>
      </c>
      <c r="AH6" s="8">
        <v>2200</v>
      </c>
      <c r="AI6" s="8">
        <v>2200</v>
      </c>
      <c r="AJ6" s="8">
        <v>2200</v>
      </c>
      <c r="AK6" s="8">
        <v>2200</v>
      </c>
      <c r="AL6" s="8">
        <v>2200</v>
      </c>
      <c r="AM6" s="8">
        <v>2200</v>
      </c>
      <c r="AN6" s="11">
        <f t="shared" si="1"/>
        <v>72900</v>
      </c>
    </row>
    <row r="7" spans="1:40" x14ac:dyDescent="0.25">
      <c r="A7" t="s">
        <v>65</v>
      </c>
      <c r="D7" s="13">
        <f>SUM(D6:D6)</f>
        <v>1000</v>
      </c>
      <c r="E7" s="13">
        <f t="shared" ref="E7:M7" si="2">SUM(E6:E6)</f>
        <v>1500</v>
      </c>
      <c r="F7" s="13">
        <f t="shared" si="2"/>
        <v>1700</v>
      </c>
      <c r="G7" s="13">
        <f t="shared" si="2"/>
        <v>1500</v>
      </c>
      <c r="H7" s="13">
        <f t="shared" si="2"/>
        <v>1500</v>
      </c>
      <c r="I7" s="13">
        <f t="shared" si="2"/>
        <v>1400</v>
      </c>
      <c r="J7" s="13">
        <f t="shared" si="2"/>
        <v>2000</v>
      </c>
      <c r="K7" s="13">
        <f t="shared" si="2"/>
        <v>2400</v>
      </c>
      <c r="L7" s="13">
        <f>SUM(L6:L6)</f>
        <v>1400</v>
      </c>
      <c r="M7" s="13">
        <f t="shared" si="2"/>
        <v>2000</v>
      </c>
      <c r="N7" s="13">
        <f>SUM(N6:N6)</f>
        <v>1500</v>
      </c>
      <c r="O7" s="13">
        <f t="shared" ref="O7" si="3">SUM(O6:O6)</f>
        <v>2200</v>
      </c>
      <c r="P7" s="13">
        <f t="shared" ref="P7" si="4">SUM(P6:P6)</f>
        <v>2200</v>
      </c>
      <c r="Q7" s="13">
        <f t="shared" ref="Q7" si="5">SUM(Q6:Q6)</f>
        <v>2200</v>
      </c>
      <c r="R7" s="13">
        <f t="shared" ref="R7" si="6">SUM(R6:R6)</f>
        <v>2200</v>
      </c>
      <c r="S7" s="13">
        <f t="shared" ref="S7" si="7">SUM(S6:S6)</f>
        <v>2200</v>
      </c>
      <c r="T7" s="13">
        <f t="shared" ref="T7" si="8">SUM(T6:T6)</f>
        <v>2200</v>
      </c>
      <c r="U7" s="13">
        <f t="shared" ref="U7:V7" si="9">SUM(U6:U6)</f>
        <v>2200</v>
      </c>
      <c r="V7" s="13">
        <f t="shared" si="9"/>
        <v>2200</v>
      </c>
      <c r="W7" s="13">
        <f t="shared" ref="W7" si="10">SUM(W6:W6)</f>
        <v>2200</v>
      </c>
      <c r="X7" s="13">
        <f t="shared" ref="X7" si="11">SUM(X6:X6)</f>
        <v>2200</v>
      </c>
      <c r="Y7" s="13">
        <f t="shared" ref="Y7" si="12">SUM(Y6:Y6)</f>
        <v>2200</v>
      </c>
      <c r="Z7" s="13">
        <f t="shared" ref="Z7" si="13">SUM(Z6:Z6)</f>
        <v>2200</v>
      </c>
      <c r="AA7" s="13">
        <f t="shared" ref="AA7" si="14">SUM(AA6:AA6)</f>
        <v>2200</v>
      </c>
      <c r="AB7" s="13">
        <f t="shared" ref="AB7" si="15">SUM(AB6:AB6)</f>
        <v>2200</v>
      </c>
      <c r="AC7" s="13">
        <f t="shared" ref="AC7" si="16">SUM(AC6:AC6)</f>
        <v>2200</v>
      </c>
      <c r="AD7" s="13">
        <f t="shared" ref="AD7:AE7" si="17">SUM(AD6:AD6)</f>
        <v>2200</v>
      </c>
      <c r="AE7" s="13">
        <f t="shared" si="17"/>
        <v>2200</v>
      </c>
      <c r="AF7" s="13">
        <f t="shared" ref="AF7" si="18">SUM(AF6:AF6)</f>
        <v>2200</v>
      </c>
      <c r="AG7" s="13">
        <f t="shared" ref="AG7" si="19">SUM(AG6:AG6)</f>
        <v>2200</v>
      </c>
      <c r="AH7" s="13">
        <f t="shared" ref="AH7" si="20">SUM(AH6:AH6)</f>
        <v>2200</v>
      </c>
      <c r="AI7" s="13">
        <f t="shared" ref="AI7" si="21">SUM(AI6:AI6)</f>
        <v>2200</v>
      </c>
      <c r="AJ7" s="13">
        <f t="shared" ref="AJ7" si="22">SUM(AJ6:AJ6)</f>
        <v>2200</v>
      </c>
      <c r="AK7" s="13">
        <f t="shared" ref="AK7" si="23">SUM(AK6:AK6)</f>
        <v>2200</v>
      </c>
      <c r="AL7" s="13">
        <f t="shared" ref="AL7" si="24">SUM(AL6:AL6)</f>
        <v>2200</v>
      </c>
      <c r="AM7" s="13">
        <f t="shared" ref="AM7" si="25">SUM(AM6:AM6)</f>
        <v>2200</v>
      </c>
      <c r="AN7" s="11">
        <f t="shared" si="1"/>
        <v>72900</v>
      </c>
    </row>
    <row r="8" spans="1:40" x14ac:dyDescent="0.25">
      <c r="A8" t="s">
        <v>66</v>
      </c>
      <c r="AN8" s="11">
        <f t="shared" si="1"/>
        <v>0</v>
      </c>
    </row>
    <row r="9" spans="1:40" x14ac:dyDescent="0.25">
      <c r="B9" t="s">
        <v>57</v>
      </c>
      <c r="D9" s="8">
        <v>300</v>
      </c>
      <c r="E9" s="8">
        <v>300</v>
      </c>
      <c r="F9" s="8">
        <v>350</v>
      </c>
      <c r="G9" s="8">
        <v>350</v>
      </c>
      <c r="H9" s="8">
        <v>425</v>
      </c>
      <c r="I9" s="8">
        <v>425</v>
      </c>
      <c r="J9" s="8">
        <v>500</v>
      </c>
      <c r="K9" s="8">
        <v>500</v>
      </c>
      <c r="L9" s="8">
        <v>500</v>
      </c>
      <c r="M9" s="8">
        <v>500</v>
      </c>
      <c r="N9" s="8">
        <v>500</v>
      </c>
      <c r="O9" s="8">
        <v>500</v>
      </c>
      <c r="P9" s="8">
        <v>500</v>
      </c>
      <c r="Q9" s="8">
        <v>500</v>
      </c>
      <c r="R9" s="8">
        <v>500</v>
      </c>
      <c r="S9" s="8">
        <v>500</v>
      </c>
      <c r="T9" s="8">
        <v>500</v>
      </c>
      <c r="U9" s="8">
        <v>500</v>
      </c>
      <c r="V9" s="8">
        <v>500</v>
      </c>
      <c r="W9" s="8">
        <v>500</v>
      </c>
      <c r="X9" s="8">
        <v>500</v>
      </c>
      <c r="Y9" s="8">
        <v>500</v>
      </c>
      <c r="Z9" s="8">
        <v>500</v>
      </c>
      <c r="AA9" s="8">
        <v>500</v>
      </c>
      <c r="AB9" s="8">
        <v>500</v>
      </c>
      <c r="AC9" s="8">
        <v>500</v>
      </c>
      <c r="AD9" s="8">
        <v>500</v>
      </c>
      <c r="AE9" s="8">
        <v>500</v>
      </c>
      <c r="AF9" s="8">
        <v>500</v>
      </c>
      <c r="AG9" s="8">
        <v>500</v>
      </c>
      <c r="AH9" s="8">
        <v>500</v>
      </c>
      <c r="AI9" s="8">
        <v>500</v>
      </c>
      <c r="AJ9" s="8">
        <v>500</v>
      </c>
      <c r="AK9" s="8">
        <v>500</v>
      </c>
      <c r="AL9" s="8">
        <v>500</v>
      </c>
      <c r="AM9" s="8">
        <v>500</v>
      </c>
      <c r="AN9" s="11">
        <f t="shared" si="1"/>
        <v>17150</v>
      </c>
    </row>
    <row r="10" spans="1:40" x14ac:dyDescent="0.25">
      <c r="B10" t="s">
        <v>67</v>
      </c>
      <c r="AN10" s="11">
        <f t="shared" si="1"/>
        <v>0</v>
      </c>
    </row>
    <row r="11" spans="1:40" x14ac:dyDescent="0.25">
      <c r="B11" t="s">
        <v>68</v>
      </c>
      <c r="AN11" s="11">
        <f t="shared" si="1"/>
        <v>0</v>
      </c>
    </row>
    <row r="12" spans="1:40" x14ac:dyDescent="0.25">
      <c r="B12" t="s">
        <v>43</v>
      </c>
      <c r="AN12" s="11">
        <f t="shared" si="1"/>
        <v>0</v>
      </c>
    </row>
    <row r="13" spans="1:40" x14ac:dyDescent="0.25">
      <c r="B13" t="s">
        <v>58</v>
      </c>
      <c r="AN13" s="11">
        <f t="shared" si="1"/>
        <v>0</v>
      </c>
    </row>
    <row r="14" spans="1:40" x14ac:dyDescent="0.25">
      <c r="B14" t="s">
        <v>59</v>
      </c>
      <c r="AN14" s="11">
        <f t="shared" si="1"/>
        <v>0</v>
      </c>
    </row>
    <row r="15" spans="1:40" x14ac:dyDescent="0.25">
      <c r="B15" t="s">
        <v>69</v>
      </c>
      <c r="AN15" s="11">
        <f t="shared" si="1"/>
        <v>0</v>
      </c>
    </row>
    <row r="16" spans="1:40" x14ac:dyDescent="0.25">
      <c r="B16" t="s">
        <v>70</v>
      </c>
      <c r="AN16" s="11">
        <f t="shared" si="1"/>
        <v>0</v>
      </c>
    </row>
    <row r="17" spans="1:40" x14ac:dyDescent="0.25">
      <c r="B17" t="s">
        <v>71</v>
      </c>
      <c r="AN17" s="11">
        <f t="shared" si="1"/>
        <v>0</v>
      </c>
    </row>
    <row r="18" spans="1:40" x14ac:dyDescent="0.25">
      <c r="B18" t="s">
        <v>72</v>
      </c>
      <c r="AN18" s="11">
        <f t="shared" si="1"/>
        <v>0</v>
      </c>
    </row>
    <row r="19" spans="1:40" x14ac:dyDescent="0.25">
      <c r="B19" t="s">
        <v>73</v>
      </c>
      <c r="AN19" s="11">
        <f t="shared" si="1"/>
        <v>0</v>
      </c>
    </row>
    <row r="20" spans="1:40" x14ac:dyDescent="0.25">
      <c r="B20" t="s">
        <v>74</v>
      </c>
      <c r="AN20" s="11">
        <f t="shared" si="1"/>
        <v>0</v>
      </c>
    </row>
    <row r="21" spans="1:40" x14ac:dyDescent="0.25">
      <c r="B21" t="s">
        <v>75</v>
      </c>
      <c r="AN21" s="11">
        <f t="shared" si="1"/>
        <v>0</v>
      </c>
    </row>
    <row r="22" spans="1:40" x14ac:dyDescent="0.25">
      <c r="B22" t="s">
        <v>76</v>
      </c>
      <c r="AN22" s="11">
        <f t="shared" si="1"/>
        <v>0</v>
      </c>
    </row>
    <row r="23" spans="1:40" x14ac:dyDescent="0.25">
      <c r="A23" t="s">
        <v>77</v>
      </c>
      <c r="D23" s="9">
        <f>SUM(D9:D22)</f>
        <v>300</v>
      </c>
      <c r="E23" s="9">
        <f t="shared" ref="E23:AM23" si="26">SUM(E9:E22)</f>
        <v>300</v>
      </c>
      <c r="F23" s="9">
        <f t="shared" si="26"/>
        <v>350</v>
      </c>
      <c r="G23" s="9">
        <f t="shared" si="26"/>
        <v>350</v>
      </c>
      <c r="H23" s="9">
        <f t="shared" si="26"/>
        <v>425</v>
      </c>
      <c r="I23" s="9">
        <f t="shared" si="26"/>
        <v>425</v>
      </c>
      <c r="J23" s="9">
        <f t="shared" si="26"/>
        <v>500</v>
      </c>
      <c r="K23" s="9">
        <f t="shared" si="26"/>
        <v>500</v>
      </c>
      <c r="L23" s="9">
        <f t="shared" si="26"/>
        <v>500</v>
      </c>
      <c r="M23" s="9">
        <f t="shared" si="26"/>
        <v>500</v>
      </c>
      <c r="N23" s="9">
        <f t="shared" si="26"/>
        <v>500</v>
      </c>
      <c r="O23" s="9">
        <f t="shared" si="26"/>
        <v>500</v>
      </c>
      <c r="P23" s="9">
        <f t="shared" si="26"/>
        <v>500</v>
      </c>
      <c r="Q23" s="9">
        <f t="shared" si="26"/>
        <v>500</v>
      </c>
      <c r="R23" s="9">
        <f t="shared" si="26"/>
        <v>500</v>
      </c>
      <c r="S23" s="9">
        <f t="shared" si="26"/>
        <v>500</v>
      </c>
      <c r="T23" s="9">
        <f t="shared" si="26"/>
        <v>500</v>
      </c>
      <c r="U23" s="9">
        <f t="shared" si="26"/>
        <v>500</v>
      </c>
      <c r="V23" s="9">
        <f t="shared" si="26"/>
        <v>500</v>
      </c>
      <c r="W23" s="9">
        <f t="shared" si="26"/>
        <v>500</v>
      </c>
      <c r="X23" s="9">
        <f t="shared" si="26"/>
        <v>500</v>
      </c>
      <c r="Y23" s="9">
        <f t="shared" si="26"/>
        <v>500</v>
      </c>
      <c r="Z23" s="9">
        <f t="shared" si="26"/>
        <v>500</v>
      </c>
      <c r="AA23" s="9">
        <f t="shared" si="26"/>
        <v>500</v>
      </c>
      <c r="AB23" s="9">
        <f t="shared" si="26"/>
        <v>500</v>
      </c>
      <c r="AC23" s="9">
        <f t="shared" si="26"/>
        <v>500</v>
      </c>
      <c r="AD23" s="9">
        <f t="shared" si="26"/>
        <v>500</v>
      </c>
      <c r="AE23" s="9">
        <f t="shared" si="26"/>
        <v>500</v>
      </c>
      <c r="AF23" s="9">
        <f t="shared" si="26"/>
        <v>500</v>
      </c>
      <c r="AG23" s="9">
        <f t="shared" si="26"/>
        <v>500</v>
      </c>
      <c r="AH23" s="9">
        <f t="shared" si="26"/>
        <v>500</v>
      </c>
      <c r="AI23" s="9">
        <f t="shared" si="26"/>
        <v>500</v>
      </c>
      <c r="AJ23" s="9">
        <f t="shared" si="26"/>
        <v>500</v>
      </c>
      <c r="AK23" s="9">
        <f t="shared" si="26"/>
        <v>500</v>
      </c>
      <c r="AL23" s="9">
        <f t="shared" si="26"/>
        <v>500</v>
      </c>
      <c r="AM23" s="9">
        <f t="shared" si="26"/>
        <v>500</v>
      </c>
      <c r="AN23" s="11">
        <f t="shared" si="1"/>
        <v>17150</v>
      </c>
    </row>
    <row r="24" spans="1:40" x14ac:dyDescent="0.25">
      <c r="A24" t="s">
        <v>78</v>
      </c>
      <c r="AN24" s="11">
        <f t="shared" si="1"/>
        <v>0</v>
      </c>
    </row>
    <row r="25" spans="1:40" x14ac:dyDescent="0.25">
      <c r="B25" t="s">
        <v>79</v>
      </c>
      <c r="AN25" s="11">
        <f t="shared" si="1"/>
        <v>0</v>
      </c>
    </row>
    <row r="26" spans="1:40" x14ac:dyDescent="0.25">
      <c r="B26" t="s">
        <v>80</v>
      </c>
      <c r="AN26" s="11">
        <f t="shared" si="1"/>
        <v>0</v>
      </c>
    </row>
    <row r="27" spans="1:40" x14ac:dyDescent="0.25">
      <c r="B27" t="s">
        <v>81</v>
      </c>
      <c r="AN27" s="11">
        <f t="shared" si="1"/>
        <v>0</v>
      </c>
    </row>
    <row r="28" spans="1:40" x14ac:dyDescent="0.25">
      <c r="B28" t="s">
        <v>82</v>
      </c>
      <c r="AN28" s="11">
        <f t="shared" si="1"/>
        <v>0</v>
      </c>
    </row>
    <row r="29" spans="1:40" x14ac:dyDescent="0.25">
      <c r="B29" t="s">
        <v>83</v>
      </c>
      <c r="AN29" s="11">
        <f t="shared" si="1"/>
        <v>0</v>
      </c>
    </row>
    <row r="30" spans="1:40" x14ac:dyDescent="0.25">
      <c r="B30" t="s">
        <v>84</v>
      </c>
      <c r="AN30" s="11">
        <f t="shared" si="1"/>
        <v>0</v>
      </c>
    </row>
    <row r="31" spans="1:40" x14ac:dyDescent="0.25">
      <c r="A31" t="s">
        <v>85</v>
      </c>
      <c r="D31">
        <f>SUM(D25:D30)</f>
        <v>0</v>
      </c>
      <c r="E31">
        <f t="shared" ref="E31:AM31" si="27">SUM(E25:E30)</f>
        <v>0</v>
      </c>
      <c r="F31">
        <f t="shared" si="27"/>
        <v>0</v>
      </c>
      <c r="G31">
        <f t="shared" si="27"/>
        <v>0</v>
      </c>
      <c r="H31">
        <f t="shared" si="27"/>
        <v>0</v>
      </c>
      <c r="I31">
        <f t="shared" si="27"/>
        <v>0</v>
      </c>
      <c r="J31">
        <f t="shared" si="27"/>
        <v>0</v>
      </c>
      <c r="K31">
        <f t="shared" si="27"/>
        <v>0</v>
      </c>
      <c r="L31">
        <f t="shared" si="27"/>
        <v>0</v>
      </c>
      <c r="M31">
        <f t="shared" si="27"/>
        <v>0</v>
      </c>
      <c r="N31">
        <f t="shared" si="27"/>
        <v>0</v>
      </c>
      <c r="O31">
        <f t="shared" si="27"/>
        <v>0</v>
      </c>
      <c r="P31">
        <f t="shared" si="27"/>
        <v>0</v>
      </c>
      <c r="Q31">
        <f t="shared" si="27"/>
        <v>0</v>
      </c>
      <c r="R31">
        <f t="shared" si="27"/>
        <v>0</v>
      </c>
      <c r="S31">
        <f t="shared" si="27"/>
        <v>0</v>
      </c>
      <c r="T31">
        <f t="shared" si="27"/>
        <v>0</v>
      </c>
      <c r="U31">
        <f t="shared" si="27"/>
        <v>0</v>
      </c>
      <c r="V31">
        <f t="shared" si="27"/>
        <v>0</v>
      </c>
      <c r="W31">
        <f t="shared" si="27"/>
        <v>0</v>
      </c>
      <c r="X31">
        <f t="shared" si="27"/>
        <v>0</v>
      </c>
      <c r="Y31">
        <f t="shared" si="27"/>
        <v>0</v>
      </c>
      <c r="Z31">
        <f t="shared" si="27"/>
        <v>0</v>
      </c>
      <c r="AA31">
        <f t="shared" si="27"/>
        <v>0</v>
      </c>
      <c r="AB31">
        <f t="shared" si="27"/>
        <v>0</v>
      </c>
      <c r="AC31">
        <f t="shared" si="27"/>
        <v>0</v>
      </c>
      <c r="AD31">
        <f t="shared" si="27"/>
        <v>0</v>
      </c>
      <c r="AE31">
        <f t="shared" si="27"/>
        <v>0</v>
      </c>
      <c r="AF31">
        <f t="shared" si="27"/>
        <v>0</v>
      </c>
      <c r="AG31">
        <f t="shared" si="27"/>
        <v>0</v>
      </c>
      <c r="AH31">
        <f t="shared" si="27"/>
        <v>0</v>
      </c>
      <c r="AI31">
        <f t="shared" si="27"/>
        <v>0</v>
      </c>
      <c r="AJ31">
        <f t="shared" si="27"/>
        <v>0</v>
      </c>
      <c r="AK31">
        <f t="shared" si="27"/>
        <v>0</v>
      </c>
      <c r="AL31">
        <f t="shared" si="27"/>
        <v>0</v>
      </c>
      <c r="AM31">
        <f t="shared" si="27"/>
        <v>0</v>
      </c>
      <c r="AN31" s="11">
        <f t="shared" si="1"/>
        <v>0</v>
      </c>
    </row>
    <row r="32" spans="1:40" x14ac:dyDescent="0.25">
      <c r="A32" t="s">
        <v>87</v>
      </c>
      <c r="AN32" s="11">
        <f t="shared" si="1"/>
        <v>0</v>
      </c>
    </row>
    <row r="33" spans="1:40" x14ac:dyDescent="0.25">
      <c r="B33" t="s">
        <v>88</v>
      </c>
      <c r="AN33" s="11">
        <f t="shared" si="1"/>
        <v>0</v>
      </c>
    </row>
    <row r="34" spans="1:40" x14ac:dyDescent="0.25">
      <c r="B34" t="s">
        <v>89</v>
      </c>
      <c r="AN34" s="11">
        <f t="shared" si="1"/>
        <v>0</v>
      </c>
    </row>
    <row r="35" spans="1:40" x14ac:dyDescent="0.25">
      <c r="B35" t="s">
        <v>84</v>
      </c>
      <c r="AN35" s="11">
        <f t="shared" si="1"/>
        <v>0</v>
      </c>
    </row>
    <row r="36" spans="1:40" x14ac:dyDescent="0.25">
      <c r="B36" t="s">
        <v>90</v>
      </c>
      <c r="AN36" s="11">
        <f t="shared" si="1"/>
        <v>0</v>
      </c>
    </row>
    <row r="37" spans="1:40" x14ac:dyDescent="0.25">
      <c r="A37" t="s">
        <v>91</v>
      </c>
      <c r="D37">
        <f>SUM(D33:D36)</f>
        <v>0</v>
      </c>
      <c r="E37">
        <f t="shared" ref="E37:AM37" si="28">SUM(E33:E36)</f>
        <v>0</v>
      </c>
      <c r="F37">
        <f t="shared" si="28"/>
        <v>0</v>
      </c>
      <c r="G37">
        <f t="shared" si="28"/>
        <v>0</v>
      </c>
      <c r="H37">
        <f t="shared" si="28"/>
        <v>0</v>
      </c>
      <c r="I37">
        <f t="shared" si="28"/>
        <v>0</v>
      </c>
      <c r="J37">
        <f t="shared" si="28"/>
        <v>0</v>
      </c>
      <c r="K37">
        <f t="shared" si="28"/>
        <v>0</v>
      </c>
      <c r="L37">
        <f t="shared" si="28"/>
        <v>0</v>
      </c>
      <c r="M37">
        <f t="shared" si="28"/>
        <v>0</v>
      </c>
      <c r="N37">
        <f t="shared" si="28"/>
        <v>0</v>
      </c>
      <c r="O37">
        <f t="shared" si="28"/>
        <v>0</v>
      </c>
      <c r="P37">
        <f t="shared" si="28"/>
        <v>0</v>
      </c>
      <c r="Q37">
        <f t="shared" si="28"/>
        <v>0</v>
      </c>
      <c r="R37">
        <f t="shared" si="28"/>
        <v>0</v>
      </c>
      <c r="S37">
        <f t="shared" si="28"/>
        <v>0</v>
      </c>
      <c r="T37">
        <f t="shared" si="28"/>
        <v>0</v>
      </c>
      <c r="U37">
        <f t="shared" si="28"/>
        <v>0</v>
      </c>
      <c r="V37">
        <f t="shared" si="28"/>
        <v>0</v>
      </c>
      <c r="W37">
        <f t="shared" si="28"/>
        <v>0</v>
      </c>
      <c r="X37">
        <f t="shared" si="28"/>
        <v>0</v>
      </c>
      <c r="Y37">
        <f t="shared" si="28"/>
        <v>0</v>
      </c>
      <c r="Z37">
        <f t="shared" si="28"/>
        <v>0</v>
      </c>
      <c r="AA37">
        <f t="shared" si="28"/>
        <v>0</v>
      </c>
      <c r="AB37">
        <f t="shared" si="28"/>
        <v>0</v>
      </c>
      <c r="AC37">
        <f t="shared" si="28"/>
        <v>0</v>
      </c>
      <c r="AD37">
        <f t="shared" si="28"/>
        <v>0</v>
      </c>
      <c r="AE37">
        <f t="shared" si="28"/>
        <v>0</v>
      </c>
      <c r="AF37">
        <f t="shared" si="28"/>
        <v>0</v>
      </c>
      <c r="AG37">
        <f t="shared" si="28"/>
        <v>0</v>
      </c>
      <c r="AH37">
        <f t="shared" si="28"/>
        <v>0</v>
      </c>
      <c r="AI37">
        <f t="shared" si="28"/>
        <v>0</v>
      </c>
      <c r="AJ37">
        <f t="shared" si="28"/>
        <v>0</v>
      </c>
      <c r="AK37">
        <f t="shared" si="28"/>
        <v>0</v>
      </c>
      <c r="AL37">
        <f t="shared" si="28"/>
        <v>0</v>
      </c>
      <c r="AM37">
        <f t="shared" si="28"/>
        <v>0</v>
      </c>
      <c r="AN37" s="11">
        <f t="shared" si="1"/>
        <v>0</v>
      </c>
    </row>
    <row r="38" spans="1:40" x14ac:dyDescent="0.25">
      <c r="AN38" s="11">
        <f t="shared" si="1"/>
        <v>0</v>
      </c>
    </row>
    <row r="39" spans="1:40" x14ac:dyDescent="0.25">
      <c r="C39" t="s">
        <v>92</v>
      </c>
      <c r="D39" s="14">
        <f>D7-D23-D31+D37</f>
        <v>700</v>
      </c>
      <c r="E39" s="14">
        <f t="shared" ref="E39:AM39" si="29">E7-E23-E31+E37</f>
        <v>1200</v>
      </c>
      <c r="F39" s="14">
        <f t="shared" si="29"/>
        <v>1350</v>
      </c>
      <c r="G39" s="14">
        <f t="shared" si="29"/>
        <v>1150</v>
      </c>
      <c r="H39" s="14">
        <f t="shared" si="29"/>
        <v>1075</v>
      </c>
      <c r="I39" s="14">
        <f t="shared" si="29"/>
        <v>975</v>
      </c>
      <c r="J39" s="14">
        <f t="shared" si="29"/>
        <v>1500</v>
      </c>
      <c r="K39" s="14">
        <f t="shared" si="29"/>
        <v>1900</v>
      </c>
      <c r="L39" s="14">
        <f t="shared" si="29"/>
        <v>900</v>
      </c>
      <c r="M39" s="14">
        <f t="shared" si="29"/>
        <v>1500</v>
      </c>
      <c r="N39" s="14">
        <f t="shared" si="29"/>
        <v>1000</v>
      </c>
      <c r="O39" s="14">
        <f t="shared" si="29"/>
        <v>1700</v>
      </c>
      <c r="P39" s="14">
        <f t="shared" si="29"/>
        <v>1700</v>
      </c>
      <c r="Q39" s="14">
        <f t="shared" si="29"/>
        <v>1700</v>
      </c>
      <c r="R39" s="14">
        <f t="shared" si="29"/>
        <v>1700</v>
      </c>
      <c r="S39" s="14">
        <f t="shared" si="29"/>
        <v>1700</v>
      </c>
      <c r="T39" s="14">
        <f t="shared" si="29"/>
        <v>1700</v>
      </c>
      <c r="U39" s="14">
        <f t="shared" si="29"/>
        <v>1700</v>
      </c>
      <c r="V39" s="14">
        <f t="shared" si="29"/>
        <v>1700</v>
      </c>
      <c r="W39" s="14">
        <f t="shared" si="29"/>
        <v>1700</v>
      </c>
      <c r="X39" s="14">
        <f t="shared" si="29"/>
        <v>1700</v>
      </c>
      <c r="Y39" s="14">
        <f t="shared" si="29"/>
        <v>1700</v>
      </c>
      <c r="Z39" s="14">
        <f t="shared" si="29"/>
        <v>1700</v>
      </c>
      <c r="AA39" s="14">
        <f t="shared" si="29"/>
        <v>1700</v>
      </c>
      <c r="AB39" s="14">
        <f t="shared" si="29"/>
        <v>1700</v>
      </c>
      <c r="AC39" s="14">
        <f t="shared" si="29"/>
        <v>1700</v>
      </c>
      <c r="AD39" s="14">
        <f t="shared" si="29"/>
        <v>1700</v>
      </c>
      <c r="AE39" s="14">
        <f t="shared" si="29"/>
        <v>1700</v>
      </c>
      <c r="AF39" s="14">
        <f t="shared" si="29"/>
        <v>1700</v>
      </c>
      <c r="AG39" s="14">
        <f t="shared" si="29"/>
        <v>1700</v>
      </c>
      <c r="AH39" s="14">
        <f t="shared" si="29"/>
        <v>1700</v>
      </c>
      <c r="AI39" s="14">
        <f t="shared" si="29"/>
        <v>1700</v>
      </c>
      <c r="AJ39" s="14">
        <f t="shared" si="29"/>
        <v>1700</v>
      </c>
      <c r="AK39" s="14">
        <f t="shared" si="29"/>
        <v>1700</v>
      </c>
      <c r="AL39" s="14">
        <f t="shared" si="29"/>
        <v>1700</v>
      </c>
      <c r="AM39" s="14">
        <f t="shared" si="29"/>
        <v>1700</v>
      </c>
      <c r="AN39" s="11">
        <f t="shared" si="1"/>
        <v>55750</v>
      </c>
    </row>
    <row r="40" spans="1:40" x14ac:dyDescent="0.25">
      <c r="AN40" s="11">
        <f t="shared" si="1"/>
        <v>0</v>
      </c>
    </row>
    <row r="41" spans="1:40" x14ac:dyDescent="0.25">
      <c r="C41" t="s">
        <v>93</v>
      </c>
      <c r="D41" s="11">
        <f>D2+D39</f>
        <v>700</v>
      </c>
      <c r="E41" s="11">
        <f t="shared" ref="E41:AM41" si="30">E2+E39</f>
        <v>1900</v>
      </c>
      <c r="F41" s="11">
        <f t="shared" si="30"/>
        <v>3250</v>
      </c>
      <c r="G41" s="11">
        <f t="shared" si="30"/>
        <v>4400</v>
      </c>
      <c r="H41" s="11">
        <f t="shared" si="30"/>
        <v>5475</v>
      </c>
      <c r="I41" s="11">
        <f t="shared" si="30"/>
        <v>6450</v>
      </c>
      <c r="J41" s="11">
        <f t="shared" si="30"/>
        <v>7950</v>
      </c>
      <c r="K41" s="11">
        <f t="shared" si="30"/>
        <v>9850</v>
      </c>
      <c r="L41" s="11">
        <f t="shared" si="30"/>
        <v>10750</v>
      </c>
      <c r="M41" s="11">
        <f t="shared" si="30"/>
        <v>12250</v>
      </c>
      <c r="N41" s="11">
        <f t="shared" si="30"/>
        <v>13250</v>
      </c>
      <c r="O41" s="11">
        <f t="shared" si="30"/>
        <v>14950</v>
      </c>
      <c r="P41" s="11">
        <f t="shared" si="30"/>
        <v>16650</v>
      </c>
      <c r="Q41" s="11">
        <f t="shared" si="30"/>
        <v>18350</v>
      </c>
      <c r="R41" s="11">
        <f t="shared" si="30"/>
        <v>20050</v>
      </c>
      <c r="S41" s="11">
        <f t="shared" si="30"/>
        <v>21750</v>
      </c>
      <c r="T41" s="11">
        <f t="shared" si="30"/>
        <v>23450</v>
      </c>
      <c r="U41" s="11">
        <f t="shared" si="30"/>
        <v>25150</v>
      </c>
      <c r="V41" s="11">
        <f t="shared" si="30"/>
        <v>26850</v>
      </c>
      <c r="W41" s="11">
        <f t="shared" si="30"/>
        <v>28550</v>
      </c>
      <c r="X41" s="11">
        <f t="shared" si="30"/>
        <v>30250</v>
      </c>
      <c r="Y41" s="11">
        <f t="shared" si="30"/>
        <v>31950</v>
      </c>
      <c r="Z41" s="11">
        <f t="shared" si="30"/>
        <v>33650</v>
      </c>
      <c r="AA41" s="11">
        <f t="shared" si="30"/>
        <v>35350</v>
      </c>
      <c r="AB41" s="11">
        <f t="shared" si="30"/>
        <v>37050</v>
      </c>
      <c r="AC41" s="11">
        <f t="shared" si="30"/>
        <v>38750</v>
      </c>
      <c r="AD41" s="11">
        <f t="shared" si="30"/>
        <v>40450</v>
      </c>
      <c r="AE41" s="11">
        <f t="shared" si="30"/>
        <v>42150</v>
      </c>
      <c r="AF41" s="11">
        <f t="shared" si="30"/>
        <v>43850</v>
      </c>
      <c r="AG41" s="11">
        <f t="shared" si="30"/>
        <v>45550</v>
      </c>
      <c r="AH41" s="11">
        <f t="shared" si="30"/>
        <v>47250</v>
      </c>
      <c r="AI41" s="11">
        <f t="shared" si="30"/>
        <v>48950</v>
      </c>
      <c r="AJ41" s="11">
        <f t="shared" si="30"/>
        <v>50650</v>
      </c>
      <c r="AK41" s="11">
        <f t="shared" si="30"/>
        <v>52350</v>
      </c>
      <c r="AL41" s="11">
        <f t="shared" si="30"/>
        <v>54050</v>
      </c>
      <c r="AM41" s="11">
        <f t="shared" si="30"/>
        <v>55750</v>
      </c>
      <c r="AN41" s="11">
        <f t="shared" si="1"/>
        <v>959975</v>
      </c>
    </row>
    <row r="42" spans="1:40" x14ac:dyDescent="0.25">
      <c r="AN42" s="11">
        <f t="shared" si="1"/>
        <v>0</v>
      </c>
    </row>
    <row r="43" spans="1:40" x14ac:dyDescent="0.25">
      <c r="B43" t="s">
        <v>94</v>
      </c>
      <c r="AN43" s="11">
        <f t="shared" si="1"/>
        <v>0</v>
      </c>
    </row>
    <row r="44" spans="1:40" x14ac:dyDescent="0.25">
      <c r="AN44" s="11">
        <f t="shared" si="1"/>
        <v>0</v>
      </c>
    </row>
    <row r="45" spans="1:40" x14ac:dyDescent="0.25">
      <c r="C45" t="s">
        <v>95</v>
      </c>
      <c r="H45" s="12">
        <f>H7-H23</f>
        <v>1075</v>
      </c>
      <c r="I45" s="12">
        <f t="shared" ref="I45:AA45" si="31">I7-I23</f>
        <v>975</v>
      </c>
      <c r="J45" s="12">
        <f t="shared" si="31"/>
        <v>1500</v>
      </c>
      <c r="K45" s="12">
        <f t="shared" si="31"/>
        <v>1900</v>
      </c>
      <c r="L45" s="12">
        <f t="shared" si="31"/>
        <v>900</v>
      </c>
      <c r="M45" s="12">
        <f t="shared" si="31"/>
        <v>1500</v>
      </c>
      <c r="N45" s="12">
        <f t="shared" si="31"/>
        <v>1000</v>
      </c>
      <c r="O45" s="12">
        <f t="shared" si="31"/>
        <v>1700</v>
      </c>
      <c r="P45" s="12">
        <f t="shared" si="31"/>
        <v>1700</v>
      </c>
      <c r="Q45" s="12">
        <f t="shared" si="31"/>
        <v>1700</v>
      </c>
      <c r="R45" s="12">
        <f t="shared" si="31"/>
        <v>1700</v>
      </c>
      <c r="S45" s="12">
        <f t="shared" si="31"/>
        <v>1700</v>
      </c>
      <c r="T45" s="12">
        <f t="shared" si="31"/>
        <v>1700</v>
      </c>
      <c r="U45" s="12">
        <f t="shared" si="31"/>
        <v>1700</v>
      </c>
      <c r="V45" s="12">
        <f t="shared" si="31"/>
        <v>1700</v>
      </c>
      <c r="W45" s="12">
        <f t="shared" si="31"/>
        <v>1700</v>
      </c>
      <c r="X45" s="12">
        <f t="shared" si="31"/>
        <v>1700</v>
      </c>
      <c r="Y45" s="12">
        <f t="shared" si="31"/>
        <v>1700</v>
      </c>
      <c r="Z45" s="12">
        <f t="shared" si="31"/>
        <v>1700</v>
      </c>
      <c r="AA45" s="12">
        <f t="shared" si="31"/>
        <v>1700</v>
      </c>
      <c r="AN45" s="11">
        <f t="shared" si="1"/>
        <v>30950</v>
      </c>
    </row>
    <row r="47" spans="1:40" x14ac:dyDescent="0.25">
      <c r="B47" t="s">
        <v>94</v>
      </c>
    </row>
    <row r="49" spans="3:27" x14ac:dyDescent="0.25">
      <c r="C49" t="s">
        <v>95</v>
      </c>
      <c r="H49" t="s">
        <v>86</v>
      </c>
      <c r="I49" t="s">
        <v>86</v>
      </c>
      <c r="J49" t="s">
        <v>86</v>
      </c>
      <c r="K49" t="s">
        <v>86</v>
      </c>
      <c r="L49" t="s">
        <v>86</v>
      </c>
      <c r="M49" t="s">
        <v>86</v>
      </c>
      <c r="N49" t="s">
        <v>86</v>
      </c>
      <c r="O49" t="s">
        <v>86</v>
      </c>
      <c r="P49" t="s">
        <v>86</v>
      </c>
      <c r="Q49" t="s">
        <v>86</v>
      </c>
      <c r="R49" t="s">
        <v>86</v>
      </c>
      <c r="S49" t="s">
        <v>86</v>
      </c>
      <c r="T49" t="s">
        <v>86</v>
      </c>
      <c r="U49" t="s">
        <v>86</v>
      </c>
      <c r="V49" t="s">
        <v>86</v>
      </c>
      <c r="W49" t="s">
        <v>86</v>
      </c>
      <c r="X49" t="s">
        <v>86</v>
      </c>
      <c r="Y49" t="s">
        <v>86</v>
      </c>
      <c r="Z49" t="s">
        <v>86</v>
      </c>
      <c r="AA49"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D18" sqref="D18"/>
    </sheetView>
  </sheetViews>
  <sheetFormatPr defaultColWidth="11" defaultRowHeight="15.75" x14ac:dyDescent="0.25"/>
  <cols>
    <col min="1" max="1" width="18.75" bestFit="1" customWidth="1"/>
    <col min="2" max="2" width="12.75" customWidth="1"/>
  </cols>
  <sheetData>
    <row r="1" spans="1:2" x14ac:dyDescent="0.25">
      <c r="A1" t="s">
        <v>1</v>
      </c>
    </row>
    <row r="3" spans="1:2" x14ac:dyDescent="0.25">
      <c r="B3" t="s">
        <v>97</v>
      </c>
    </row>
    <row r="5" spans="1:2" x14ac:dyDescent="0.25">
      <c r="A5" t="s">
        <v>98</v>
      </c>
    </row>
    <row r="6" spans="1:2" x14ac:dyDescent="0.25">
      <c r="A6" t="s">
        <v>99</v>
      </c>
      <c r="B6">
        <v>2500</v>
      </c>
    </row>
    <row r="7" spans="1:2" x14ac:dyDescent="0.25">
      <c r="A7" t="s">
        <v>100</v>
      </c>
      <c r="B7">
        <v>700</v>
      </c>
    </row>
    <row r="8" spans="1:2" x14ac:dyDescent="0.25">
      <c r="A8" t="s">
        <v>101</v>
      </c>
    </row>
    <row r="9" spans="1:2" x14ac:dyDescent="0.25">
      <c r="A9" t="s">
        <v>102</v>
      </c>
      <c r="B9">
        <v>500</v>
      </c>
    </row>
    <row r="10" spans="1:2" x14ac:dyDescent="0.25">
      <c r="A10" t="s">
        <v>103</v>
      </c>
      <c r="B10" s="1">
        <f>SUM(B6:B9)</f>
        <v>3700</v>
      </c>
    </row>
    <row r="11" spans="1:2" x14ac:dyDescent="0.25">
      <c r="A11" t="s">
        <v>104</v>
      </c>
    </row>
    <row r="12" spans="1:2" x14ac:dyDescent="0.25">
      <c r="A12" t="s">
        <v>105</v>
      </c>
      <c r="B12">
        <v>0</v>
      </c>
    </row>
    <row r="13" spans="1:2" x14ac:dyDescent="0.25">
      <c r="A13" t="s">
        <v>106</v>
      </c>
      <c r="B13">
        <v>1277</v>
      </c>
    </row>
    <row r="14" spans="1:2" x14ac:dyDescent="0.25">
      <c r="A14" t="s">
        <v>119</v>
      </c>
      <c r="B14">
        <v>0</v>
      </c>
    </row>
    <row r="15" spans="1:2" x14ac:dyDescent="0.25">
      <c r="A15" t="s">
        <v>107</v>
      </c>
      <c r="B15">
        <v>2423</v>
      </c>
    </row>
    <row r="16" spans="1:2" x14ac:dyDescent="0.25">
      <c r="A16" t="s">
        <v>108</v>
      </c>
      <c r="B16" s="1">
        <f>SUM(B12:B15)</f>
        <v>3700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Up Costs </vt:lpstr>
      <vt:lpstr>Income Statement Year 1 </vt:lpstr>
      <vt:lpstr>Income Statement Year 2 </vt:lpstr>
      <vt:lpstr>Income Statement Year 3</vt:lpstr>
      <vt:lpstr>Cash Flow Year 1 </vt:lpstr>
      <vt:lpstr>Balance Sheet Year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dcterms:created xsi:type="dcterms:W3CDTF">2022-03-19T15:50:25Z</dcterms:created>
  <dcterms:modified xsi:type="dcterms:W3CDTF">2024-04-05T04:22:42Z</dcterms:modified>
</cp:coreProperties>
</file>